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AS\Candidatos independientes\Apoyo ciudadano automatización\Funcionamiento APP\REPORTES\Reporte diario\"/>
    </mc:Choice>
  </mc:AlternateContent>
  <bookViews>
    <workbookView xWindow="0" yWindow="0" windowWidth="23040" windowHeight="9408" activeTab="1"/>
  </bookViews>
  <sheets>
    <sheet name="Resumen" sheetId="6" r:id="rId1"/>
    <sheet name="Presidencia" sheetId="3" r:id="rId2"/>
    <sheet name="Senadurías" sheetId="4" r:id="rId3"/>
  </sheets>
  <definedNames>
    <definedName name="_xlnm._FilterDatabase" localSheetId="1" hidden="1">Presidencia!$B$3:$O$52</definedName>
    <definedName name="_xlnm._FilterDatabase" localSheetId="2" hidden="1">Senadurías!$B$3:$O$3</definedName>
  </definedNames>
  <calcPr calcId="152511" concurrentCalc="0"/>
</workbook>
</file>

<file path=xl/calcChain.xml><?xml version="1.0" encoding="utf-8"?>
<calcChain xmlns="http://schemas.openxmlformats.org/spreadsheetml/2006/main">
  <c r="D55" i="4" l="1"/>
  <c r="F55" i="4"/>
  <c r="I55" i="4"/>
  <c r="E55" i="4"/>
  <c r="G52" i="3"/>
  <c r="J4" i="4"/>
  <c r="J6" i="4"/>
  <c r="J7" i="4"/>
  <c r="J8" i="4"/>
  <c r="J10" i="4"/>
  <c r="J9" i="4"/>
  <c r="J12" i="4"/>
  <c r="J11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8" i="4"/>
  <c r="J39" i="4"/>
  <c r="J40" i="4"/>
  <c r="J41" i="4"/>
  <c r="J42" i="4"/>
  <c r="J37" i="4"/>
  <c r="J44" i="4"/>
  <c r="J43" i="4"/>
  <c r="J45" i="4"/>
  <c r="J46" i="4"/>
  <c r="J47" i="4"/>
  <c r="J48" i="4"/>
  <c r="J49" i="4"/>
  <c r="J50" i="4"/>
  <c r="J51" i="4"/>
  <c r="J52" i="4"/>
  <c r="J53" i="4"/>
  <c r="J54" i="4"/>
  <c r="J5" i="4"/>
  <c r="I4" i="4"/>
  <c r="I6" i="4"/>
  <c r="I7" i="4"/>
  <c r="I8" i="4"/>
  <c r="I10" i="4"/>
  <c r="I9" i="4"/>
  <c r="I12" i="4"/>
  <c r="I11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8" i="4"/>
  <c r="I39" i="4"/>
  <c r="I40" i="4"/>
  <c r="I41" i="4"/>
  <c r="I42" i="4"/>
  <c r="I37" i="4"/>
  <c r="I44" i="4"/>
  <c r="I43" i="4"/>
  <c r="I45" i="4"/>
  <c r="I46" i="4"/>
  <c r="I47" i="4"/>
  <c r="I48" i="4"/>
  <c r="I49" i="4"/>
  <c r="I50" i="4"/>
  <c r="I51" i="4"/>
  <c r="I52" i="4"/>
  <c r="I53" i="4"/>
  <c r="I54" i="4"/>
  <c r="I5" i="4"/>
  <c r="E52" i="3"/>
  <c r="C52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D52" i="3"/>
  <c r="H4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O55" i="4"/>
  <c r="H55" i="4"/>
  <c r="N53" i="4"/>
  <c r="N4" i="4"/>
  <c r="N7" i="4"/>
  <c r="N10" i="4"/>
  <c r="N8" i="4"/>
  <c r="N6" i="4"/>
  <c r="N9" i="4"/>
  <c r="N12" i="4"/>
  <c r="N11" i="4"/>
  <c r="N13" i="4"/>
  <c r="N14" i="4"/>
  <c r="N15" i="4"/>
  <c r="N16" i="4"/>
  <c r="N18" i="4"/>
  <c r="N17" i="4"/>
  <c r="N19" i="4"/>
  <c r="N20" i="4"/>
  <c r="N21" i="4"/>
  <c r="N22" i="4"/>
  <c r="N23" i="4"/>
  <c r="N24" i="4"/>
  <c r="N25" i="4"/>
  <c r="N26" i="4"/>
  <c r="N27" i="4"/>
  <c r="N28" i="4"/>
  <c r="N30" i="4"/>
  <c r="N29" i="4"/>
  <c r="N31" i="4"/>
  <c r="N32" i="4"/>
  <c r="N33" i="4"/>
  <c r="N34" i="4"/>
  <c r="N35" i="4"/>
  <c r="N36" i="4"/>
  <c r="N38" i="4"/>
  <c r="N39" i="4"/>
  <c r="N40" i="4"/>
  <c r="N41" i="4"/>
  <c r="N42" i="4"/>
  <c r="N37" i="4"/>
  <c r="N44" i="4"/>
  <c r="N43" i="4"/>
  <c r="N45" i="4"/>
  <c r="N46" i="4"/>
  <c r="N47" i="4"/>
  <c r="N48" i="4"/>
  <c r="N49" i="4"/>
  <c r="N50" i="4"/>
  <c r="N51" i="4"/>
  <c r="N52" i="4"/>
  <c r="N54" i="4"/>
  <c r="N5" i="4"/>
  <c r="G4" i="4"/>
  <c r="G7" i="4"/>
  <c r="G10" i="4"/>
  <c r="G8" i="4"/>
  <c r="G6" i="4"/>
  <c r="G9" i="4"/>
  <c r="G12" i="4"/>
  <c r="G11" i="4"/>
  <c r="G13" i="4"/>
  <c r="G14" i="4"/>
  <c r="G15" i="4"/>
  <c r="G16" i="4"/>
  <c r="G18" i="4"/>
  <c r="G17" i="4"/>
  <c r="G19" i="4"/>
  <c r="G20" i="4"/>
  <c r="G21" i="4"/>
  <c r="G22" i="4"/>
  <c r="G23" i="4"/>
  <c r="G24" i="4"/>
  <c r="G25" i="4"/>
  <c r="G26" i="4"/>
  <c r="G27" i="4"/>
  <c r="G28" i="4"/>
  <c r="G30" i="4"/>
  <c r="G29" i="4"/>
  <c r="G31" i="4"/>
  <c r="G32" i="4"/>
  <c r="G33" i="4"/>
  <c r="G34" i="4"/>
  <c r="G35" i="4"/>
  <c r="G36" i="4"/>
  <c r="G38" i="4"/>
  <c r="G39" i="4"/>
  <c r="G40" i="4"/>
  <c r="G41" i="4"/>
  <c r="G42" i="4"/>
  <c r="G37" i="4"/>
  <c r="G44" i="4"/>
  <c r="G43" i="4"/>
  <c r="G45" i="4"/>
  <c r="G46" i="4"/>
  <c r="G47" i="4"/>
  <c r="G48" i="4"/>
  <c r="G49" i="4"/>
  <c r="G50" i="4"/>
  <c r="G51" i="4"/>
  <c r="G52" i="4"/>
  <c r="G54" i="4"/>
  <c r="G53" i="4"/>
  <c r="G5" i="4"/>
  <c r="M27" i="3"/>
  <c r="M19" i="3"/>
  <c r="M23" i="3"/>
  <c r="M24" i="3"/>
  <c r="M25" i="3"/>
  <c r="M26" i="3"/>
  <c r="M6" i="3"/>
  <c r="M12" i="3"/>
  <c r="M38" i="3"/>
  <c r="M7" i="3"/>
  <c r="M10" i="3"/>
  <c r="M46" i="3"/>
  <c r="M37" i="3"/>
  <c r="M31" i="3"/>
  <c r="M39" i="3"/>
  <c r="M45" i="3"/>
  <c r="M14" i="3"/>
  <c r="M21" i="3"/>
  <c r="M34" i="3"/>
  <c r="M42" i="3"/>
  <c r="M33" i="3"/>
  <c r="M4" i="3"/>
  <c r="M16" i="3"/>
  <c r="M29" i="3"/>
  <c r="M28" i="3"/>
  <c r="M15" i="3"/>
  <c r="M17" i="3"/>
  <c r="M8" i="3"/>
  <c r="M36" i="3"/>
  <c r="M13" i="3"/>
  <c r="M5" i="3"/>
  <c r="M32" i="3"/>
  <c r="M43" i="3"/>
  <c r="M35" i="3"/>
  <c r="M22" i="3"/>
  <c r="M9" i="3"/>
  <c r="M20" i="3"/>
  <c r="M11" i="3"/>
  <c r="M40" i="3"/>
  <c r="M18" i="3"/>
  <c r="M30" i="3"/>
  <c r="M41" i="3"/>
  <c r="M44" i="3"/>
  <c r="M47" i="3"/>
  <c r="O52" i="3"/>
  <c r="F43" i="3"/>
  <c r="F44" i="3"/>
  <c r="F45" i="3"/>
  <c r="F46" i="3"/>
  <c r="F47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" i="3"/>
  <c r="J55" i="4"/>
  <c r="N16" i="3"/>
  <c r="N43" i="3"/>
  <c r="N12" i="3"/>
  <c r="N39" i="3"/>
  <c r="F52" i="3"/>
  <c r="N31" i="3"/>
  <c r="N20" i="3"/>
  <c r="N22" i="3"/>
  <c r="N10" i="3"/>
  <c r="N6" i="3"/>
  <c r="N41" i="3"/>
  <c r="N11" i="3"/>
  <c r="N35" i="3"/>
  <c r="N13" i="3"/>
  <c r="N15" i="3"/>
  <c r="N4" i="3"/>
  <c r="N21" i="3"/>
  <c r="N7" i="3"/>
  <c r="N26" i="3"/>
  <c r="N45" i="3"/>
  <c r="N24" i="3"/>
  <c r="N8" i="3"/>
  <c r="N14" i="3"/>
  <c r="N47" i="3"/>
  <c r="N25" i="3"/>
  <c r="N17" i="3"/>
  <c r="N9" i="3"/>
  <c r="N5" i="3"/>
  <c r="N44" i="3"/>
  <c r="N40" i="3"/>
  <c r="N34" i="3"/>
  <c r="N37" i="3"/>
  <c r="N23" i="3"/>
  <c r="N19" i="3"/>
  <c r="N46" i="3"/>
  <c r="N42" i="3"/>
  <c r="N38" i="3"/>
  <c r="N27" i="3"/>
  <c r="N30" i="3"/>
  <c r="N36" i="3"/>
  <c r="N28" i="3"/>
  <c r="N33" i="3"/>
  <c r="N18" i="3"/>
  <c r="N32" i="3"/>
  <c r="N29" i="3"/>
  <c r="H52" i="3"/>
  <c r="G55" i="4"/>
  <c r="I52" i="3"/>
</calcChain>
</file>

<file path=xl/sharedStrings.xml><?xml version="1.0" encoding="utf-8"?>
<sst xmlns="http://schemas.openxmlformats.org/spreadsheetml/2006/main" count="257" uniqueCount="155">
  <si>
    <t>APOYO CIUDADANO RECIBIDO</t>
  </si>
  <si>
    <t>Auxiliares dados de alta</t>
  </si>
  <si>
    <t>Auxiliares que SI han enviado apoyos ACTIVOS</t>
  </si>
  <si>
    <t>Porcentaje de auxiliares ACTIVOS</t>
  </si>
  <si>
    <t>Auxiliares que NO han enviado apoyos INACTIVOS</t>
  </si>
  <si>
    <t>Promedio de apoyos por auxiliares ACTIVOS</t>
  </si>
  <si>
    <t>Promedio de apoyos por auxiliares dados de alta</t>
  </si>
  <si>
    <t>Presidencia de la República</t>
  </si>
  <si>
    <t>Senadurías</t>
  </si>
  <si>
    <t>TOTAL</t>
  </si>
  <si>
    <t>Entidad</t>
  </si>
  <si>
    <t>Aspirante</t>
  </si>
  <si>
    <t>MAX. de apoyos por auxiliar</t>
  </si>
  <si>
    <t>Umbral</t>
  </si>
  <si>
    <t>Avance (%)</t>
  </si>
  <si>
    <t>JAIME HELIODORO RODRIGUEZ  CALDERON</t>
  </si>
  <si>
    <t xml:space="preserve">MARGARITA ESTER ZAVALA GÓMEZ DEL CAMPO </t>
  </si>
  <si>
    <t>ARMANDO RÍOS PITER</t>
  </si>
  <si>
    <t>EDGAR ULISES PORTILLO FIGUEROA</t>
  </si>
  <si>
    <t>MA. DE JESÚS PATRICIO MARTÍNEZ</t>
  </si>
  <si>
    <t>AGUASCALIENTES</t>
  </si>
  <si>
    <t>JORGE ARTURO GÓMEZ GONZÁLEZ</t>
  </si>
  <si>
    <t>RAÚL GONZÁLEZ RODRÍGUEZ</t>
  </si>
  <si>
    <t>BAJA CALIFORNIA SUR</t>
  </si>
  <si>
    <t>LORENZO RICARDO GARCÍA DE LEÓN CORIA</t>
  </si>
  <si>
    <t>TLAXCALA</t>
  </si>
  <si>
    <t>OBED JAVIER PÉREZ CRUZ</t>
  </si>
  <si>
    <t>MORELOS</t>
  </si>
  <si>
    <t>VERACRUZ</t>
  </si>
  <si>
    <t>CHIAPAS</t>
  </si>
  <si>
    <t>MIN de apoyos por auxiliar</t>
  </si>
  <si>
    <t>PEDRO FERRIZ DE CON</t>
  </si>
  <si>
    <t>EDUARDO SANTILLÁN CARPINTEIRO</t>
  </si>
  <si>
    <t>PORFIRIO  MORENO JIMÉNEZ</t>
  </si>
  <si>
    <t>CARLOS ANTONIO MIMENZA NOVELO</t>
  </si>
  <si>
    <t>MARCO FERRARA VILLARREAL</t>
  </si>
  <si>
    <t>GERARDO MOJICA NERIA</t>
  </si>
  <si>
    <t>JOSÉ FRANCISCO FLORES CARBALLIDO</t>
  </si>
  <si>
    <t>JESÚS MORFÍN GARDUÑO</t>
  </si>
  <si>
    <t>LUIS MODESTO PONCE DE LEÓN ARMENTA</t>
  </si>
  <si>
    <t>RICARDO AZUELA ESPINOZA</t>
  </si>
  <si>
    <t>AISCHA VALLEJO UTRILLA</t>
  </si>
  <si>
    <t>PEDRO SERGIO PEÑALOZA PÉREZ</t>
  </si>
  <si>
    <t>GONZALO NAVOR LANCHE</t>
  </si>
  <si>
    <t>PABLO JAIME DELGADO OREA</t>
  </si>
  <si>
    <t>ALEJANDRO DANIEL GARZA MONTES DE OCA</t>
  </si>
  <si>
    <t>ALFONSO TRUJANO SANCHEZ</t>
  </si>
  <si>
    <t>ÁNGEL MARTÍNEZ  JUÁREZ</t>
  </si>
  <si>
    <t>ANTONIO ZAVALA MANCILLAS</t>
  </si>
  <si>
    <t>EUSTACIO ESTEBAN SALINAS TREVIÑO</t>
  </si>
  <si>
    <t>JOSÉ ANTONIO JAIME REYNOSO</t>
  </si>
  <si>
    <t>JORGE CRUZ GÓMEZ</t>
  </si>
  <si>
    <t>SILVESTRE FERNÁNDEZ BARAJAS</t>
  </si>
  <si>
    <t>FRANCISCO JAVIER RODRÍGUEZ ESPEJEL</t>
  </si>
  <si>
    <t>MARÍA CONCEPCIÓN  IBARRA  TIZNADO</t>
  </si>
  <si>
    <t>J. JESÚS PADILLA CASTILLO</t>
  </si>
  <si>
    <t>GUSTAVO JAVIER JIMÉNEZ PONS MEJÍA</t>
  </si>
  <si>
    <t>MAURICIO ÁVILA  MEDINA</t>
  </si>
  <si>
    <t>MANUEL ANTONIO ROMO AGUIRRE</t>
  </si>
  <si>
    <t>FRANCISCO JAVIER BECERRIL LÓPEZ</t>
  </si>
  <si>
    <t>DANTE FIGUEROA GALEANA</t>
  </si>
  <si>
    <t>GABRIEL SALGADO AGUILAR</t>
  </si>
  <si>
    <t>RAÚL PÉREZ ALONSO</t>
  </si>
  <si>
    <t>WENDOLIN GUTIÉRREZ MEJÍA</t>
  </si>
  <si>
    <t>ISRRAEL PANTOJA CRUZ</t>
  </si>
  <si>
    <t>MARIA ELENA RODRÍGUEZ CAMPIA ROMO</t>
  </si>
  <si>
    <t>RODOLFO EDUARDO SANTOS DÁVILA</t>
  </si>
  <si>
    <t>GERARDO DUEÑAS BEDOLLA</t>
  </si>
  <si>
    <t>FERNANDO EDUARDO  JALILI LIRA</t>
  </si>
  <si>
    <t>ROQUE LÓPEZ MENDOZA</t>
  </si>
  <si>
    <t>ALEXIS FIGUEROA VALLEJO</t>
  </si>
  <si>
    <t>ESTEBAN RUIZ PONCE MADRID</t>
  </si>
  <si>
    <t>JESÚS ALFONSO PÉREZ GARCÍA</t>
  </si>
  <si>
    <t>MARIO FABIAN GÓMEZ PÉREZ</t>
  </si>
  <si>
    <t>SINALOA</t>
  </si>
  <si>
    <t>MANUEL JESÚS CLOUTHIER CARRILLO</t>
  </si>
  <si>
    <t>PABLO ABNER SALAZAR MENDIGUCHÍA</t>
  </si>
  <si>
    <t>JALISCO</t>
  </si>
  <si>
    <t>JOSÉ PEDRO KUMAMOTO AGUILAR</t>
  </si>
  <si>
    <t>ARMANDO APARICIO GALLARDO</t>
  </si>
  <si>
    <t>RAYMUNDO VÁZQUEZ CONCHAS</t>
  </si>
  <si>
    <t>GUERRERO</t>
  </si>
  <si>
    <t>SOLEDAD ROMERO ESPINAL</t>
  </si>
  <si>
    <t>CESAR DANIEL GONZALEZ MADRUGA</t>
  </si>
  <si>
    <t>SONORA</t>
  </si>
  <si>
    <t>LUIS FERNANDO RODRÍGUEZ AHUMADA</t>
  </si>
  <si>
    <t>URIEL LÓPEZ PAREDES</t>
  </si>
  <si>
    <t>MARTIN SERRANO GARCIA</t>
  </si>
  <si>
    <t>MIGUEL NAVA ALVARADO</t>
  </si>
  <si>
    <t>COLIMA</t>
  </si>
  <si>
    <t>BENJAMÍN LUNA ALATORRE</t>
  </si>
  <si>
    <t>ROLANDO MEZA CASTILLO</t>
  </si>
  <si>
    <t>TAMAULIPAS</t>
  </si>
  <si>
    <t>LUIS GERARDO HINOJOSA TAPÍA</t>
  </si>
  <si>
    <t>JAVIER YAU DORRY</t>
  </si>
  <si>
    <t>JOSÉ ROBERTO MEDINA MARTÍNEZ</t>
  </si>
  <si>
    <t>TABASCO</t>
  </si>
  <si>
    <t>MARIO VICENTE PATRACA PASCUAL</t>
  </si>
  <si>
    <t>EVANGELINA PAREDES ZAMORA</t>
  </si>
  <si>
    <t>JORGE EDUARDO PASCUAL LOPEZ</t>
  </si>
  <si>
    <t>EDGAR ALÁN PRADO GÓMEZ</t>
  </si>
  <si>
    <t>ANTONIO SANSORES SASTRÉ</t>
  </si>
  <si>
    <t>IRVIN ADÁN FIGUEROA GALINDO</t>
  </si>
  <si>
    <t>ARTURO MANUEL SOTELO ORTÍZ</t>
  </si>
  <si>
    <t>BAJA CALIFORNIA</t>
  </si>
  <si>
    <t>ERNESTO GARCÍA GONZÁLEZ</t>
  </si>
  <si>
    <t>GERMÁN GILBERTO TREJO CABALLERO</t>
  </si>
  <si>
    <t>ALFONSO SALGADO ZARATE</t>
  </si>
  <si>
    <t>JUAN RAFAEL RAMÍREZ ZAMORA</t>
  </si>
  <si>
    <t>JOSÉ VICENTE ROMÁN  SÁNCHEZ</t>
  </si>
  <si>
    <t>LAURA ISALINDA  LÓPEZ  LÓPEZ</t>
  </si>
  <si>
    <t>MARÍA DEL CARMEN ACOSTA JIMÉNEZ</t>
  </si>
  <si>
    <t>JUAN DIEGO  BERISTAÍN  ÁVILA</t>
  </si>
  <si>
    <t>ALFONSO PADILLA LÓPEZ</t>
  </si>
  <si>
    <t>VLADIMIR AGUILAR GALICIA</t>
  </si>
  <si>
    <t>OLGA GARCÍA GARCÍA</t>
  </si>
  <si>
    <t>ADOLFO FRANCISCO  VOORDUIN  FRAPPE</t>
  </si>
  <si>
    <t>MARÍA IDALIA PLATA RODRÍGUEZ</t>
  </si>
  <si>
    <t>NORBERTO JESÚS DE LA ROSA BUENROSTRO</t>
  </si>
  <si>
    <t>NEIN LÓPEZ ACOSTA</t>
  </si>
  <si>
    <t>ROGELIO PULIDO LARA</t>
  </si>
  <si>
    <t>FABIÁN ESPINOSA DIAZ DE LEÓN</t>
  </si>
  <si>
    <t>ARTURO GARCÍA JIMÉNEZ</t>
  </si>
  <si>
    <t>FABIOLA ZEPEDA  MUÑOZ</t>
  </si>
  <si>
    <t>HORACIO JORGE ANTONIO POLANCO CARRILLO</t>
  </si>
  <si>
    <t>ENRIQUE SUÁREZ DEL REAL DÍAZ DE LEÓN</t>
  </si>
  <si>
    <t xml:space="preserve">GUSTAVO ALEJANDRO URUCHURTU CHAVARIN </t>
  </si>
  <si>
    <t>RICARDO VÁZQUEZ CONTRERAS</t>
  </si>
  <si>
    <t>ÁNGEL RENÉ ÁBREGO ESCOBEDO</t>
  </si>
  <si>
    <t>Resumen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</si>
  <si>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</si>
  <si>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Auxiliares que SÍ han enviado apoyos ACTIVOS</t>
  </si>
  <si>
    <t>Aspirantes a la Presidencia de la República (48)</t>
  </si>
  <si>
    <t>Orden por nivel de avance</t>
  </si>
  <si>
    <t>(A)</t>
  </si>
  <si>
    <t>(B)</t>
  </si>
  <si>
    <t>(C)</t>
  </si>
  <si>
    <t>(C/B) * 100</t>
  </si>
  <si>
    <t>(D)</t>
  </si>
  <si>
    <t>(A/C)</t>
  </si>
  <si>
    <t>(A/B)</t>
  </si>
  <si>
    <t>(E)</t>
  </si>
  <si>
    <t>(A/E)</t>
  </si>
  <si>
    <t>(F)</t>
  </si>
  <si>
    <t>--</t>
  </si>
  <si>
    <t>Aspirantes a Senadurías (51)</t>
  </si>
  <si>
    <t>NUEVO LEÓN</t>
  </si>
  <si>
    <t>CIUDAD DE MÉXICO</t>
  </si>
  <si>
    <t>MÉXICO</t>
  </si>
  <si>
    <t>MICHOACÁN</t>
  </si>
  <si>
    <t>SAN LUIS POTOSÍ</t>
  </si>
  <si>
    <t>QUERÉTARO</t>
  </si>
  <si>
    <t>Corte: 9/ene
00:00</t>
  </si>
  <si>
    <r>
      <t xml:space="preserve">Apoyos encontrados en Lista Nominal 
(preliminar)
</t>
    </r>
    <r>
      <rPr>
        <sz val="8"/>
        <color indexed="9"/>
        <rFont val="Calibri"/>
        <family val="2"/>
      </rPr>
      <t>Los apoyos restantes están en proceso de verificación o bien se identificaron como duplicados, bajas del Padrón Electoral o de la Lista Nominal, pertenecientes a otro ámbito geográfico, con alguna inconsistencia o como 'no encontrados' en la base de datos del Registro Federal de Electores.</t>
    </r>
  </si>
  <si>
    <r>
      <t xml:space="preserve">Apoyos encontrados en Lista Nominal 
(preliminar)
</t>
    </r>
    <r>
      <rPr>
        <sz val="8"/>
        <color indexed="9"/>
        <rFont val="Calibri"/>
        <family val="2"/>
      </rPr>
      <t>Los apoyos restantes están en proceso de verificación o bien se identificaron como duplicados, bajas del Padrón Electoral o de la Lista Nominal, con alguna inconsistencia o como 'no encontrados' en la base de datos del Registro Federal de Electores.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</si>
</sst>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%"/>
    <numFmt numFmtId="172" formatCode="0.000%"/>
  </numFmts>
  <fonts count="18" x14ac:knownFonts="1">
    <font>
      <sz val="10"/>
      <name val="Arial"/>
    </font>
    <font>
      <sz val="10"/>
      <name val="Arial"/>
      <family val="2"/>
    </font>
    <font>
      <b/>
      <i/>
      <sz val="12"/>
      <color indexed="9"/>
      <name val="Calibri"/>
      <family val="2"/>
    </font>
    <font>
      <sz val="12"/>
      <color indexed="9"/>
      <name val="Calibri"/>
      <family val="2"/>
    </font>
    <font>
      <sz val="8"/>
      <color indexed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color indexed="9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4"/>
      <color rgb="FF950054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sz val="12"/>
      <color theme="1"/>
      <name val="Calibri"/>
      <family val="2"/>
    </font>
    <font>
      <b/>
      <sz val="20"/>
      <color rgb="FF950054"/>
      <name val="Calibri"/>
      <family val="2"/>
    </font>
    <font>
      <b/>
      <sz val="10"/>
      <color theme="0"/>
      <name val="Calibri"/>
      <family val="2"/>
    </font>
    <font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4"/>
        <bgColor indexed="64"/>
      </patternFill>
    </fill>
    <fill>
      <patternFill patternType="solid">
        <fgColor rgb="FF44546A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1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11" fillId="2" borderId="1" xfId="3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3" fontId="6" fillId="2" borderId="1" xfId="0" applyNumberFormat="1" applyFont="1" applyFill="1" applyBorder="1" applyAlignment="1">
      <alignment horizontal="center" vertical="center"/>
    </xf>
    <xf numFmtId="9" fontId="14" fillId="2" borderId="1" xfId="4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wrapText="1"/>
    </xf>
    <xf numFmtId="3" fontId="12" fillId="3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3" fontId="7" fillId="0" borderId="1" xfId="0" applyNumberFormat="1" applyFont="1" applyBorder="1" applyAlignment="1">
      <alignment horizontal="center" vertical="center"/>
    </xf>
    <xf numFmtId="9" fontId="7" fillId="0" borderId="1" xfId="4" applyFont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9" fontId="8" fillId="3" borderId="1" xfId="4" applyFont="1" applyFill="1" applyBorder="1" applyAlignment="1">
      <alignment horizontal="center" vertical="center" wrapText="1"/>
    </xf>
    <xf numFmtId="0" fontId="7" fillId="2" borderId="0" xfId="0" applyFont="1" applyFill="1"/>
    <xf numFmtId="3" fontId="7" fillId="5" borderId="1" xfId="0" quotePrefix="1" applyNumberFormat="1" applyFont="1" applyFill="1" applyBorder="1" applyAlignment="1">
      <alignment horizontal="center" vertical="center"/>
    </xf>
    <xf numFmtId="165" fontId="7" fillId="0" borderId="1" xfId="4" applyNumberFormat="1" applyFont="1" applyBorder="1" applyAlignment="1">
      <alignment horizontal="center" vertical="center"/>
    </xf>
    <xf numFmtId="10" fontId="7" fillId="0" borderId="1" xfId="4" applyNumberFormat="1" applyFont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 wrapText="1"/>
    </xf>
    <xf numFmtId="9" fontId="16" fillId="3" borderId="1" xfId="4" applyFont="1" applyFill="1" applyBorder="1" applyAlignment="1">
      <alignment horizontal="center" vertical="center"/>
    </xf>
    <xf numFmtId="172" fontId="7" fillId="0" borderId="1" xfId="4" applyNumberFormat="1" applyFont="1" applyBorder="1" applyAlignment="1">
      <alignment horizontal="center" vertical="center"/>
    </xf>
    <xf numFmtId="3" fontId="0" fillId="2" borderId="0" xfId="0" applyNumberFormat="1" applyFill="1"/>
    <xf numFmtId="0" fontId="12" fillId="3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17" fillId="6" borderId="2" xfId="3" applyFont="1" applyFill="1" applyBorder="1" applyAlignment="1">
      <alignment horizontal="center" vertical="center" wrapText="1"/>
    </xf>
    <xf numFmtId="0" fontId="17" fillId="6" borderId="3" xfId="3" applyFont="1" applyFill="1" applyBorder="1" applyAlignment="1">
      <alignment horizontal="center" vertical="center" wrapText="1"/>
    </xf>
    <xf numFmtId="0" fontId="17" fillId="6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wrapText="1"/>
    </xf>
    <xf numFmtId="0" fontId="16" fillId="3" borderId="4" xfId="0" applyFont="1" applyFill="1" applyBorder="1" applyAlignment="1">
      <alignment horizontal="center" wrapText="1"/>
    </xf>
  </cellXfs>
  <cellStyles count="5">
    <cellStyle name="Normal" xfId="0" builtinId="0"/>
    <cellStyle name="Normal 2 2" xfId="1"/>
    <cellStyle name="Normal 2 3" xfId="2"/>
    <cellStyle name="Normal 3" xfId="3"/>
    <cellStyle name="Porcentaje" xfId="4" builtinId="5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0033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0</xdr:row>
      <xdr:rowOff>106680</xdr:rowOff>
    </xdr:from>
    <xdr:to>
      <xdr:col>1</xdr:col>
      <xdr:colOff>1371600</xdr:colOff>
      <xdr:row>0</xdr:row>
      <xdr:rowOff>594360</xdr:rowOff>
    </xdr:to>
    <xdr:pic>
      <xdr:nvPicPr>
        <xdr:cNvPr id="107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" y="106680"/>
          <a:ext cx="10744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739140</xdr:colOff>
      <xdr:row>0</xdr:row>
      <xdr:rowOff>53340</xdr:rowOff>
    </xdr:from>
    <xdr:to>
      <xdr:col>1</xdr:col>
      <xdr:colOff>2004060</xdr:colOff>
      <xdr:row>0</xdr:row>
      <xdr:rowOff>624840</xdr:rowOff>
    </xdr:to>
    <xdr:pic>
      <xdr:nvPicPr>
        <xdr:cNvPr id="2127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53340"/>
          <a:ext cx="126492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1546860</xdr:colOff>
      <xdr:row>0</xdr:row>
      <xdr:rowOff>53340</xdr:rowOff>
    </xdr:from>
    <xdr:to>
      <xdr:col>2</xdr:col>
      <xdr:colOff>1280160</xdr:colOff>
      <xdr:row>0</xdr:row>
      <xdr:rowOff>624840</xdr:rowOff>
    </xdr:to>
    <xdr:pic>
      <xdr:nvPicPr>
        <xdr:cNvPr id="314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" y="53340"/>
          <a:ext cx="12801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workbookViewId="0">
      <selection activeCell="C11" sqref="C11"/>
    </sheetView>
  </sheetViews>
  <sheetFormatPr baseColWidth="10" defaultColWidth="10.77734375" defaultRowHeight="13.2" x14ac:dyDescent="0.25"/>
  <cols>
    <col min="1" max="1" width="10.77734375" style="1"/>
    <col min="2" max="2" width="27.109375" style="1" customWidth="1"/>
    <col min="3" max="3" width="16.109375" style="1" customWidth="1"/>
    <col min="4" max="4" width="14.44140625" style="1" customWidth="1"/>
    <col min="5" max="5" width="17.6640625" style="1" customWidth="1"/>
    <col min="6" max="6" width="13.109375" style="1" customWidth="1"/>
    <col min="7" max="7" width="16.6640625" style="1" customWidth="1"/>
    <col min="8" max="8" width="17.6640625" style="1" customWidth="1"/>
    <col min="9" max="9" width="17.33203125" style="1" customWidth="1"/>
    <col min="10" max="10" width="30.44140625" style="1" customWidth="1"/>
    <col min="11" max="16384" width="10.77734375" style="1"/>
  </cols>
  <sheetData>
    <row r="1" spans="2:13" ht="76.8" customHeight="1" x14ac:dyDescent="0.6">
      <c r="B1" s="2" t="s">
        <v>129</v>
      </c>
      <c r="C1" s="27" t="s">
        <v>130</v>
      </c>
      <c r="D1" s="28"/>
      <c r="E1" s="28"/>
      <c r="F1" s="28"/>
      <c r="G1" s="28"/>
      <c r="H1" s="28"/>
      <c r="I1" s="28"/>
      <c r="J1" s="28"/>
    </row>
    <row r="2" spans="2:13" ht="114.6" x14ac:dyDescent="0.25">
      <c r="B2" s="25" t="s">
        <v>152</v>
      </c>
      <c r="C2" s="3" t="s">
        <v>0</v>
      </c>
      <c r="D2" s="3" t="s">
        <v>1</v>
      </c>
      <c r="E2" s="3" t="s">
        <v>131</v>
      </c>
      <c r="F2" s="3" t="s">
        <v>3</v>
      </c>
      <c r="G2" s="3" t="s">
        <v>4</v>
      </c>
      <c r="H2" s="3" t="s">
        <v>5</v>
      </c>
      <c r="I2" s="3" t="s">
        <v>6</v>
      </c>
      <c r="J2" s="4" t="s">
        <v>153</v>
      </c>
    </row>
    <row r="3" spans="2:13" ht="15.6" x14ac:dyDescent="0.3">
      <c r="B3" s="5" t="s">
        <v>7</v>
      </c>
      <c r="C3" s="6">
        <v>3875356</v>
      </c>
      <c r="D3" s="6">
        <v>114479</v>
      </c>
      <c r="E3" s="6">
        <v>32367</v>
      </c>
      <c r="F3" s="7">
        <v>0.28273307768236972</v>
      </c>
      <c r="G3" s="6">
        <v>82112</v>
      </c>
      <c r="H3" s="8">
        <v>119.73170204220348</v>
      </c>
      <c r="I3" s="8">
        <v>33.852112614540658</v>
      </c>
      <c r="J3" s="6">
        <v>2084494</v>
      </c>
    </row>
    <row r="4" spans="2:13" ht="15.6" x14ac:dyDescent="0.3">
      <c r="B4" s="5" t="s">
        <v>8</v>
      </c>
      <c r="C4" s="6">
        <v>767755</v>
      </c>
      <c r="D4" s="6">
        <v>21764</v>
      </c>
      <c r="E4" s="6">
        <v>7912</v>
      </c>
      <c r="F4" s="7">
        <v>0.36353611468480057</v>
      </c>
      <c r="G4" s="6">
        <v>13852</v>
      </c>
      <c r="H4" s="8">
        <v>97.036779575328609</v>
      </c>
      <c r="I4" s="8">
        <v>35.276373828340375</v>
      </c>
      <c r="J4" s="6">
        <v>513688</v>
      </c>
    </row>
    <row r="6" spans="2:13" x14ac:dyDescent="0.25">
      <c r="C6" s="24"/>
      <c r="D6" s="24"/>
    </row>
    <row r="8" spans="2:13" x14ac:dyDescent="0.25">
      <c r="J8" s="24"/>
    </row>
    <row r="9" spans="2:13" x14ac:dyDescent="0.25">
      <c r="K9" s="24"/>
      <c r="L9" s="24"/>
      <c r="M9" s="24"/>
    </row>
    <row r="10" spans="2:13" x14ac:dyDescent="0.25">
      <c r="K10" s="24"/>
      <c r="L10" s="24"/>
      <c r="M10" s="24"/>
    </row>
    <row r="11" spans="2:13" x14ac:dyDescent="0.25">
      <c r="K11" s="24"/>
      <c r="L11" s="24"/>
      <c r="M11" s="24"/>
    </row>
  </sheetData>
  <mergeCells count="1">
    <mergeCell ref="C1:J1"/>
  </mergeCells>
  <pageMargins left="0.75" right="0.75" top="1" bottom="1" header="0.3" footer="0.3"/>
  <pageSetup orientation="portrait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tabSelected="1" zoomScaleNormal="100" workbookViewId="0">
      <pane ySplit="3" topLeftCell="A4" activePane="bottomLeft" state="frozen"/>
      <selection pane="bottomLeft" activeCell="O2" sqref="O2"/>
    </sheetView>
  </sheetViews>
  <sheetFormatPr baseColWidth="10" defaultColWidth="8.77734375" defaultRowHeight="13.8" x14ac:dyDescent="0.3"/>
  <cols>
    <col min="1" max="1" width="3.6640625" style="17" customWidth="1"/>
    <col min="2" max="2" width="44.44140625" style="11" customWidth="1"/>
    <col min="3" max="3" width="14.109375" style="11" customWidth="1"/>
    <col min="4" max="4" width="11.6640625" style="11" customWidth="1"/>
    <col min="5" max="5" width="13.33203125" style="11" customWidth="1"/>
    <col min="6" max="6" width="11.6640625" style="11" customWidth="1"/>
    <col min="7" max="7" width="14.109375" style="11" customWidth="1"/>
    <col min="8" max="8" width="12.33203125" style="11" customWidth="1"/>
    <col min="9" max="9" width="12" style="11" customWidth="1"/>
    <col min="10" max="10" width="11.6640625" style="11" customWidth="1"/>
    <col min="11" max="11" width="10.44140625" style="11" customWidth="1"/>
    <col min="12" max="14" width="12.6640625" style="11" customWidth="1"/>
    <col min="15" max="15" width="30.44140625" style="11" customWidth="1"/>
    <col min="16" max="16384" width="8.77734375" style="11"/>
  </cols>
  <sheetData>
    <row r="1" spans="2:15" ht="93" customHeight="1" x14ac:dyDescent="0.5">
      <c r="B1" s="9" t="s">
        <v>132</v>
      </c>
      <c r="C1" s="29" t="s">
        <v>130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ht="104.4" x14ac:dyDescent="0.3">
      <c r="B2" s="25" t="s">
        <v>152</v>
      </c>
      <c r="C2" s="10" t="s">
        <v>0</v>
      </c>
      <c r="D2" s="10" t="s">
        <v>1</v>
      </c>
      <c r="E2" s="10" t="s">
        <v>2</v>
      </c>
      <c r="F2" s="3" t="s">
        <v>3</v>
      </c>
      <c r="G2" s="10" t="s">
        <v>4</v>
      </c>
      <c r="H2" s="10" t="s">
        <v>5</v>
      </c>
      <c r="I2" s="10" t="s">
        <v>6</v>
      </c>
      <c r="J2" s="10" t="s">
        <v>12</v>
      </c>
      <c r="K2" s="10" t="s">
        <v>30</v>
      </c>
      <c r="L2" s="10" t="s">
        <v>13</v>
      </c>
      <c r="M2" s="3" t="s">
        <v>14</v>
      </c>
      <c r="N2" s="3" t="s">
        <v>133</v>
      </c>
      <c r="O2" s="4" t="s">
        <v>154</v>
      </c>
    </row>
    <row r="3" spans="2:15" ht="14.4" x14ac:dyDescent="0.3">
      <c r="B3" s="3" t="s">
        <v>11</v>
      </c>
      <c r="C3" s="10" t="s">
        <v>134</v>
      </c>
      <c r="D3" s="10" t="s">
        <v>135</v>
      </c>
      <c r="E3" s="10" t="s">
        <v>136</v>
      </c>
      <c r="F3" s="3" t="s">
        <v>137</v>
      </c>
      <c r="G3" s="10" t="s">
        <v>138</v>
      </c>
      <c r="H3" s="10" t="s">
        <v>139</v>
      </c>
      <c r="I3" s="10" t="s">
        <v>140</v>
      </c>
      <c r="J3" s="10"/>
      <c r="K3" s="10"/>
      <c r="L3" s="10" t="s">
        <v>141</v>
      </c>
      <c r="M3" s="3" t="s">
        <v>142</v>
      </c>
      <c r="N3" s="3"/>
      <c r="O3" s="4" t="s">
        <v>143</v>
      </c>
    </row>
    <row r="4" spans="2:15" x14ac:dyDescent="0.3">
      <c r="B4" s="12" t="s">
        <v>15</v>
      </c>
      <c r="C4" s="13">
        <v>1449811</v>
      </c>
      <c r="D4" s="13">
        <v>29871</v>
      </c>
      <c r="E4" s="13">
        <v>11547</v>
      </c>
      <c r="F4" s="14">
        <f t="shared" ref="F4:F47" si="0">E4/D4</f>
        <v>0.38656221753540221</v>
      </c>
      <c r="G4" s="13">
        <v>18324</v>
      </c>
      <c r="H4" s="13">
        <f t="shared" ref="H4:H47" si="1">C4/E4</f>
        <v>125.55737420975144</v>
      </c>
      <c r="I4" s="13">
        <f t="shared" ref="I4:I47" si="2">C4/D4</f>
        <v>48.535737002443845</v>
      </c>
      <c r="J4" s="13">
        <v>20107</v>
      </c>
      <c r="K4" s="13">
        <v>1</v>
      </c>
      <c r="L4" s="13">
        <v>866593</v>
      </c>
      <c r="M4" s="19">
        <f t="shared" ref="M4:M47" si="3">C4/L4</f>
        <v>1.6730010512432019</v>
      </c>
      <c r="N4" s="13">
        <f t="shared" ref="N4:N47" si="4">_xlfn.RANK.EQ(M4,M$4:M$47)</f>
        <v>1</v>
      </c>
      <c r="O4" s="13">
        <v>785092</v>
      </c>
    </row>
    <row r="5" spans="2:15" x14ac:dyDescent="0.3">
      <c r="B5" s="12" t="s">
        <v>16</v>
      </c>
      <c r="C5" s="13">
        <v>948972</v>
      </c>
      <c r="D5" s="13">
        <v>49825</v>
      </c>
      <c r="E5" s="13">
        <v>10167</v>
      </c>
      <c r="F5" s="14">
        <f t="shared" si="0"/>
        <v>0.20405418966382338</v>
      </c>
      <c r="G5" s="13">
        <v>39658</v>
      </c>
      <c r="H5" s="13">
        <f t="shared" si="1"/>
        <v>93.338447919740332</v>
      </c>
      <c r="I5" s="13">
        <f t="shared" si="2"/>
        <v>19.046101354741594</v>
      </c>
      <c r="J5" s="13">
        <v>25991</v>
      </c>
      <c r="K5" s="13">
        <v>1</v>
      </c>
      <c r="L5" s="13">
        <v>866593</v>
      </c>
      <c r="M5" s="19">
        <f t="shared" si="3"/>
        <v>1.0950607724733525</v>
      </c>
      <c r="N5" s="13">
        <f t="shared" si="4"/>
        <v>2</v>
      </c>
      <c r="O5" s="13">
        <v>631101</v>
      </c>
    </row>
    <row r="6" spans="2:15" x14ac:dyDescent="0.3">
      <c r="B6" s="12" t="s">
        <v>17</v>
      </c>
      <c r="C6" s="13">
        <v>765069</v>
      </c>
      <c r="D6" s="13">
        <v>6901</v>
      </c>
      <c r="E6" s="13">
        <v>1863</v>
      </c>
      <c r="F6" s="14">
        <f t="shared" si="0"/>
        <v>0.26996087523547313</v>
      </c>
      <c r="G6" s="13">
        <v>5038</v>
      </c>
      <c r="H6" s="13">
        <f t="shared" si="1"/>
        <v>410.66505636070855</v>
      </c>
      <c r="I6" s="13">
        <f t="shared" si="2"/>
        <v>110.86349804376178</v>
      </c>
      <c r="J6" s="13">
        <v>55289</v>
      </c>
      <c r="K6" s="13">
        <v>1</v>
      </c>
      <c r="L6" s="13">
        <v>866593</v>
      </c>
      <c r="M6" s="19">
        <f t="shared" si="3"/>
        <v>0.88284696506895399</v>
      </c>
      <c r="N6" s="13">
        <f t="shared" si="4"/>
        <v>3</v>
      </c>
      <c r="O6" s="13">
        <v>398900</v>
      </c>
    </row>
    <row r="7" spans="2:15" x14ac:dyDescent="0.3">
      <c r="B7" s="12" t="s">
        <v>18</v>
      </c>
      <c r="C7" s="13">
        <v>316596</v>
      </c>
      <c r="D7" s="13">
        <v>436</v>
      </c>
      <c r="E7" s="13">
        <v>100</v>
      </c>
      <c r="F7" s="14">
        <f t="shared" si="0"/>
        <v>0.22935779816513763</v>
      </c>
      <c r="G7" s="13">
        <v>336</v>
      </c>
      <c r="H7" s="13">
        <f t="shared" si="1"/>
        <v>3165.96</v>
      </c>
      <c r="I7" s="13">
        <f t="shared" si="2"/>
        <v>726.13761467889913</v>
      </c>
      <c r="J7" s="13">
        <v>78330</v>
      </c>
      <c r="K7" s="13">
        <v>1</v>
      </c>
      <c r="L7" s="13">
        <v>866593</v>
      </c>
      <c r="M7" s="19">
        <f t="shared" si="3"/>
        <v>0.36533413032415446</v>
      </c>
      <c r="N7" s="13">
        <f t="shared" si="4"/>
        <v>4</v>
      </c>
      <c r="O7" s="13">
        <v>17510</v>
      </c>
    </row>
    <row r="8" spans="2:15" x14ac:dyDescent="0.3">
      <c r="B8" s="12" t="s">
        <v>19</v>
      </c>
      <c r="C8" s="13">
        <v>140893</v>
      </c>
      <c r="D8" s="13">
        <v>9475</v>
      </c>
      <c r="E8" s="13">
        <v>3873</v>
      </c>
      <c r="F8" s="14">
        <f t="shared" si="0"/>
        <v>0.40875989445910288</v>
      </c>
      <c r="G8" s="13">
        <v>5602</v>
      </c>
      <c r="H8" s="13">
        <f t="shared" si="1"/>
        <v>36.378259746966179</v>
      </c>
      <c r="I8" s="13">
        <f t="shared" si="2"/>
        <v>14.869973614775725</v>
      </c>
      <c r="J8" s="13">
        <v>2439</v>
      </c>
      <c r="K8" s="13">
        <v>1</v>
      </c>
      <c r="L8" s="13">
        <v>866593</v>
      </c>
      <c r="M8" s="19">
        <f t="shared" si="3"/>
        <v>0.16258266568042898</v>
      </c>
      <c r="N8" s="13">
        <f t="shared" si="4"/>
        <v>5</v>
      </c>
      <c r="O8" s="13">
        <v>133633</v>
      </c>
    </row>
    <row r="9" spans="2:15" x14ac:dyDescent="0.3">
      <c r="B9" s="12" t="s">
        <v>31</v>
      </c>
      <c r="C9" s="13">
        <v>119375</v>
      </c>
      <c r="D9" s="13">
        <v>10888</v>
      </c>
      <c r="E9" s="13">
        <v>3082</v>
      </c>
      <c r="F9" s="14">
        <f t="shared" si="0"/>
        <v>0.28306392358559884</v>
      </c>
      <c r="G9" s="13">
        <v>7806</v>
      </c>
      <c r="H9" s="13">
        <f t="shared" si="1"/>
        <v>38.732965606748863</v>
      </c>
      <c r="I9" s="13">
        <f t="shared" si="2"/>
        <v>10.963905216752387</v>
      </c>
      <c r="J9" s="13">
        <v>1536</v>
      </c>
      <c r="K9" s="13">
        <v>1</v>
      </c>
      <c r="L9" s="13">
        <v>866593</v>
      </c>
      <c r="M9" s="19">
        <f t="shared" si="3"/>
        <v>0.13775209354333579</v>
      </c>
      <c r="N9" s="13">
        <f t="shared" si="4"/>
        <v>6</v>
      </c>
      <c r="O9" s="13">
        <v>60901</v>
      </c>
    </row>
    <row r="10" spans="2:15" x14ac:dyDescent="0.3">
      <c r="B10" s="12" t="s">
        <v>32</v>
      </c>
      <c r="C10" s="13">
        <v>41748</v>
      </c>
      <c r="D10" s="13">
        <v>1285</v>
      </c>
      <c r="E10" s="13">
        <v>392</v>
      </c>
      <c r="F10" s="14">
        <f t="shared" si="0"/>
        <v>0.30505836575875489</v>
      </c>
      <c r="G10" s="13">
        <v>893</v>
      </c>
      <c r="H10" s="13">
        <f t="shared" si="1"/>
        <v>106.5</v>
      </c>
      <c r="I10" s="13">
        <f t="shared" si="2"/>
        <v>32.488715953307391</v>
      </c>
      <c r="J10" s="13">
        <v>5320</v>
      </c>
      <c r="K10" s="13">
        <v>1</v>
      </c>
      <c r="L10" s="13">
        <v>866593</v>
      </c>
      <c r="M10" s="19">
        <f t="shared" si="3"/>
        <v>4.8174864094217236E-2</v>
      </c>
      <c r="N10" s="13">
        <f t="shared" si="4"/>
        <v>7</v>
      </c>
      <c r="O10" s="13">
        <v>21183</v>
      </c>
    </row>
    <row r="11" spans="2:15" x14ac:dyDescent="0.3">
      <c r="B11" s="12" t="s">
        <v>33</v>
      </c>
      <c r="C11" s="13">
        <v>35811</v>
      </c>
      <c r="D11" s="13">
        <v>33</v>
      </c>
      <c r="E11" s="13">
        <v>17</v>
      </c>
      <c r="F11" s="14">
        <f t="shared" si="0"/>
        <v>0.51515151515151514</v>
      </c>
      <c r="G11" s="13">
        <v>16</v>
      </c>
      <c r="H11" s="13">
        <f t="shared" si="1"/>
        <v>2106.5294117647059</v>
      </c>
      <c r="I11" s="13">
        <f t="shared" si="2"/>
        <v>1085.1818181818182</v>
      </c>
      <c r="J11" s="13">
        <v>8909</v>
      </c>
      <c r="K11" s="13">
        <v>1</v>
      </c>
      <c r="L11" s="13">
        <v>866593</v>
      </c>
      <c r="M11" s="19">
        <f t="shared" si="3"/>
        <v>4.1323897146642079E-2</v>
      </c>
      <c r="N11" s="13">
        <f t="shared" si="4"/>
        <v>8</v>
      </c>
      <c r="O11" s="13">
        <v>2997</v>
      </c>
    </row>
    <row r="12" spans="2:15" x14ac:dyDescent="0.3">
      <c r="B12" s="12" t="s">
        <v>34</v>
      </c>
      <c r="C12" s="13">
        <v>27578</v>
      </c>
      <c r="D12" s="13">
        <v>731</v>
      </c>
      <c r="E12" s="13">
        <v>278</v>
      </c>
      <c r="F12" s="14">
        <f t="shared" si="0"/>
        <v>0.38030095759233928</v>
      </c>
      <c r="G12" s="13">
        <v>453</v>
      </c>
      <c r="H12" s="13">
        <f t="shared" si="1"/>
        <v>99.201438848920859</v>
      </c>
      <c r="I12" s="13">
        <f t="shared" si="2"/>
        <v>37.726402188782487</v>
      </c>
      <c r="J12" s="13">
        <v>2036</v>
      </c>
      <c r="K12" s="13">
        <v>1</v>
      </c>
      <c r="L12" s="13">
        <v>866593</v>
      </c>
      <c r="M12" s="19">
        <f t="shared" si="3"/>
        <v>3.1823474226078445E-2</v>
      </c>
      <c r="N12" s="13">
        <f t="shared" si="4"/>
        <v>9</v>
      </c>
      <c r="O12" s="13">
        <v>12520</v>
      </c>
    </row>
    <row r="13" spans="2:15" x14ac:dyDescent="0.3">
      <c r="B13" s="12" t="s">
        <v>35</v>
      </c>
      <c r="C13" s="13">
        <v>7402</v>
      </c>
      <c r="D13" s="13">
        <v>1047</v>
      </c>
      <c r="E13" s="13">
        <v>184</v>
      </c>
      <c r="F13" s="14">
        <f t="shared" si="0"/>
        <v>0.17574021012416427</v>
      </c>
      <c r="G13" s="13">
        <v>863</v>
      </c>
      <c r="H13" s="13">
        <f t="shared" si="1"/>
        <v>40.228260869565219</v>
      </c>
      <c r="I13" s="13">
        <f t="shared" si="2"/>
        <v>7.0697230181470871</v>
      </c>
      <c r="J13" s="13">
        <v>1050</v>
      </c>
      <c r="K13" s="13">
        <v>1</v>
      </c>
      <c r="L13" s="13">
        <v>866593</v>
      </c>
      <c r="M13" s="19">
        <f t="shared" si="3"/>
        <v>8.54149525786615E-3</v>
      </c>
      <c r="N13" s="13">
        <f t="shared" si="4"/>
        <v>10</v>
      </c>
      <c r="O13" s="13">
        <v>3491</v>
      </c>
    </row>
    <row r="14" spans="2:15" x14ac:dyDescent="0.3">
      <c r="B14" s="12" t="s">
        <v>36</v>
      </c>
      <c r="C14" s="13">
        <v>5119</v>
      </c>
      <c r="D14" s="13">
        <v>562</v>
      </c>
      <c r="E14" s="13">
        <v>153</v>
      </c>
      <c r="F14" s="14">
        <f t="shared" si="0"/>
        <v>0.27224199288256229</v>
      </c>
      <c r="G14" s="13">
        <v>409</v>
      </c>
      <c r="H14" s="13">
        <f t="shared" si="1"/>
        <v>33.457516339869279</v>
      </c>
      <c r="I14" s="13">
        <f t="shared" si="2"/>
        <v>9.1085409252669045</v>
      </c>
      <c r="J14" s="13">
        <v>663</v>
      </c>
      <c r="K14" s="13">
        <v>1</v>
      </c>
      <c r="L14" s="13">
        <v>866593</v>
      </c>
      <c r="M14" s="19">
        <f t="shared" si="3"/>
        <v>5.9070405599860607E-3</v>
      </c>
      <c r="N14" s="13">
        <f t="shared" si="4"/>
        <v>11</v>
      </c>
      <c r="O14" s="13">
        <v>4174</v>
      </c>
    </row>
    <row r="15" spans="2:15" x14ac:dyDescent="0.3">
      <c r="B15" s="12" t="s">
        <v>37</v>
      </c>
      <c r="C15" s="13">
        <v>2791</v>
      </c>
      <c r="D15" s="13">
        <v>107</v>
      </c>
      <c r="E15" s="13">
        <v>21</v>
      </c>
      <c r="F15" s="14">
        <f t="shared" si="0"/>
        <v>0.19626168224299065</v>
      </c>
      <c r="G15" s="13">
        <v>86</v>
      </c>
      <c r="H15" s="13">
        <f t="shared" si="1"/>
        <v>132.9047619047619</v>
      </c>
      <c r="I15" s="13">
        <f t="shared" si="2"/>
        <v>26.084112149532711</v>
      </c>
      <c r="J15" s="13">
        <v>769</v>
      </c>
      <c r="K15" s="13">
        <v>1</v>
      </c>
      <c r="L15" s="13">
        <v>866593</v>
      </c>
      <c r="M15" s="19">
        <f t="shared" si="3"/>
        <v>3.2206583713461799E-3</v>
      </c>
      <c r="N15" s="13">
        <f t="shared" si="4"/>
        <v>12</v>
      </c>
      <c r="O15" s="13">
        <v>1636</v>
      </c>
    </row>
    <row r="16" spans="2:15" x14ac:dyDescent="0.3">
      <c r="B16" s="12" t="s">
        <v>38</v>
      </c>
      <c r="C16" s="13">
        <v>2054</v>
      </c>
      <c r="D16" s="13">
        <v>105</v>
      </c>
      <c r="E16" s="13">
        <v>58</v>
      </c>
      <c r="F16" s="14">
        <f t="shared" si="0"/>
        <v>0.55238095238095242</v>
      </c>
      <c r="G16" s="13">
        <v>47</v>
      </c>
      <c r="H16" s="13">
        <f t="shared" si="1"/>
        <v>35.413793103448278</v>
      </c>
      <c r="I16" s="13">
        <f t="shared" si="2"/>
        <v>19.561904761904763</v>
      </c>
      <c r="J16" s="13">
        <v>204</v>
      </c>
      <c r="K16" s="13">
        <v>1</v>
      </c>
      <c r="L16" s="13">
        <v>866593</v>
      </c>
      <c r="M16" s="19">
        <f t="shared" si="3"/>
        <v>2.3702014671247054E-3</v>
      </c>
      <c r="N16" s="13">
        <f t="shared" si="4"/>
        <v>13</v>
      </c>
      <c r="O16" s="13">
        <v>1182</v>
      </c>
    </row>
    <row r="17" spans="2:15" x14ac:dyDescent="0.3">
      <c r="B17" s="12" t="s">
        <v>39</v>
      </c>
      <c r="C17" s="13">
        <v>1757</v>
      </c>
      <c r="D17" s="13">
        <v>359</v>
      </c>
      <c r="E17" s="13">
        <v>109</v>
      </c>
      <c r="F17" s="14">
        <f t="shared" si="0"/>
        <v>0.30362116991643456</v>
      </c>
      <c r="G17" s="13">
        <v>250</v>
      </c>
      <c r="H17" s="13">
        <f t="shared" si="1"/>
        <v>16.119266055045873</v>
      </c>
      <c r="I17" s="13">
        <f t="shared" si="2"/>
        <v>4.8941504178272979</v>
      </c>
      <c r="J17" s="13">
        <v>206</v>
      </c>
      <c r="K17" s="13">
        <v>1</v>
      </c>
      <c r="L17" s="13">
        <v>866593</v>
      </c>
      <c r="M17" s="19">
        <f t="shared" si="3"/>
        <v>2.0274800281100819E-3</v>
      </c>
      <c r="N17" s="13">
        <f t="shared" si="4"/>
        <v>14</v>
      </c>
      <c r="O17" s="13">
        <v>1394</v>
      </c>
    </row>
    <row r="18" spans="2:15" x14ac:dyDescent="0.3">
      <c r="B18" s="12" t="s">
        <v>40</v>
      </c>
      <c r="C18" s="13">
        <v>1561</v>
      </c>
      <c r="D18" s="13">
        <v>124</v>
      </c>
      <c r="E18" s="13">
        <v>22</v>
      </c>
      <c r="F18" s="14">
        <f t="shared" si="0"/>
        <v>0.17741935483870969</v>
      </c>
      <c r="G18" s="13">
        <v>102</v>
      </c>
      <c r="H18" s="13">
        <f t="shared" si="1"/>
        <v>70.954545454545453</v>
      </c>
      <c r="I18" s="13">
        <f t="shared" si="2"/>
        <v>12.588709677419354</v>
      </c>
      <c r="J18" s="13">
        <v>551</v>
      </c>
      <c r="K18" s="13">
        <v>1</v>
      </c>
      <c r="L18" s="13">
        <v>866593</v>
      </c>
      <c r="M18" s="19">
        <f t="shared" si="3"/>
        <v>1.801306957245212E-3</v>
      </c>
      <c r="N18" s="13">
        <f t="shared" si="4"/>
        <v>15</v>
      </c>
      <c r="O18" s="13">
        <v>1429</v>
      </c>
    </row>
    <row r="19" spans="2:15" x14ac:dyDescent="0.3">
      <c r="B19" s="12" t="s">
        <v>41</v>
      </c>
      <c r="C19" s="13">
        <v>1509</v>
      </c>
      <c r="D19" s="13">
        <v>152</v>
      </c>
      <c r="E19" s="13">
        <v>32</v>
      </c>
      <c r="F19" s="14">
        <f t="shared" si="0"/>
        <v>0.21052631578947367</v>
      </c>
      <c r="G19" s="13">
        <v>120</v>
      </c>
      <c r="H19" s="13">
        <f t="shared" si="1"/>
        <v>47.15625</v>
      </c>
      <c r="I19" s="13">
        <f t="shared" si="2"/>
        <v>9.9276315789473681</v>
      </c>
      <c r="J19" s="13">
        <v>767</v>
      </c>
      <c r="K19" s="13">
        <v>1</v>
      </c>
      <c r="L19" s="13">
        <v>866593</v>
      </c>
      <c r="M19" s="19">
        <f t="shared" si="3"/>
        <v>1.7413018568116752E-3</v>
      </c>
      <c r="N19" s="13">
        <f t="shared" si="4"/>
        <v>16</v>
      </c>
      <c r="O19" s="13">
        <v>1093</v>
      </c>
    </row>
    <row r="20" spans="2:15" x14ac:dyDescent="0.3">
      <c r="B20" s="12" t="s">
        <v>42</v>
      </c>
      <c r="C20" s="13">
        <v>1148</v>
      </c>
      <c r="D20" s="13">
        <v>66</v>
      </c>
      <c r="E20" s="13">
        <v>22</v>
      </c>
      <c r="F20" s="14">
        <f t="shared" si="0"/>
        <v>0.33333333333333331</v>
      </c>
      <c r="G20" s="13">
        <v>44</v>
      </c>
      <c r="H20" s="13">
        <f t="shared" si="1"/>
        <v>52.18181818181818</v>
      </c>
      <c r="I20" s="13">
        <f t="shared" si="2"/>
        <v>17.393939393939394</v>
      </c>
      <c r="J20" s="13">
        <v>516</v>
      </c>
      <c r="K20" s="13">
        <v>1</v>
      </c>
      <c r="L20" s="13">
        <v>866593</v>
      </c>
      <c r="M20" s="19">
        <f t="shared" si="3"/>
        <v>1.3247279864942367E-3</v>
      </c>
      <c r="N20" s="13">
        <f t="shared" si="4"/>
        <v>17</v>
      </c>
      <c r="O20" s="13">
        <v>1001</v>
      </c>
    </row>
    <row r="21" spans="2:15" x14ac:dyDescent="0.3">
      <c r="B21" s="12" t="s">
        <v>43</v>
      </c>
      <c r="C21" s="13">
        <v>793</v>
      </c>
      <c r="D21" s="13">
        <v>519</v>
      </c>
      <c r="E21" s="13">
        <v>48</v>
      </c>
      <c r="F21" s="14">
        <f t="shared" si="0"/>
        <v>9.2485549132947972E-2</v>
      </c>
      <c r="G21" s="13">
        <v>471</v>
      </c>
      <c r="H21" s="13">
        <f t="shared" si="1"/>
        <v>16.520833333333332</v>
      </c>
      <c r="I21" s="13">
        <f t="shared" si="2"/>
        <v>1.5279383429672446</v>
      </c>
      <c r="J21" s="13">
        <v>156</v>
      </c>
      <c r="K21" s="13">
        <v>1</v>
      </c>
      <c r="L21" s="13">
        <v>866593</v>
      </c>
      <c r="M21" s="19">
        <f t="shared" si="3"/>
        <v>9.1507778161143696E-4</v>
      </c>
      <c r="N21" s="13">
        <f t="shared" si="4"/>
        <v>18</v>
      </c>
      <c r="O21" s="13">
        <v>648</v>
      </c>
    </row>
    <row r="22" spans="2:15" x14ac:dyDescent="0.3">
      <c r="B22" s="12" t="s">
        <v>44</v>
      </c>
      <c r="C22" s="13">
        <v>712</v>
      </c>
      <c r="D22" s="13">
        <v>240</v>
      </c>
      <c r="E22" s="13">
        <v>52</v>
      </c>
      <c r="F22" s="14">
        <f t="shared" si="0"/>
        <v>0.21666666666666667</v>
      </c>
      <c r="G22" s="13">
        <v>188</v>
      </c>
      <c r="H22" s="13">
        <f t="shared" si="1"/>
        <v>13.692307692307692</v>
      </c>
      <c r="I22" s="13">
        <f t="shared" si="2"/>
        <v>2.9666666666666668</v>
      </c>
      <c r="J22" s="13">
        <v>142</v>
      </c>
      <c r="K22" s="13">
        <v>1</v>
      </c>
      <c r="L22" s="13">
        <v>866593</v>
      </c>
      <c r="M22" s="19">
        <f t="shared" si="3"/>
        <v>8.2160829824381228E-4</v>
      </c>
      <c r="N22" s="13">
        <f t="shared" si="4"/>
        <v>19</v>
      </c>
      <c r="O22" s="13">
        <v>589</v>
      </c>
    </row>
    <row r="23" spans="2:15" x14ac:dyDescent="0.3">
      <c r="B23" s="12" t="s">
        <v>45</v>
      </c>
      <c r="C23" s="13">
        <v>650</v>
      </c>
      <c r="D23" s="13">
        <v>211</v>
      </c>
      <c r="E23" s="13">
        <v>47</v>
      </c>
      <c r="F23" s="14">
        <f t="shared" si="0"/>
        <v>0.22274881516587677</v>
      </c>
      <c r="G23" s="13">
        <v>164</v>
      </c>
      <c r="H23" s="13">
        <f t="shared" si="1"/>
        <v>13.829787234042554</v>
      </c>
      <c r="I23" s="13">
        <f t="shared" si="2"/>
        <v>3.080568720379147</v>
      </c>
      <c r="J23" s="13">
        <v>175</v>
      </c>
      <c r="K23" s="13">
        <v>1</v>
      </c>
      <c r="L23" s="13">
        <v>866593</v>
      </c>
      <c r="M23" s="19">
        <f t="shared" si="3"/>
        <v>7.5006375541921062E-4</v>
      </c>
      <c r="N23" s="13">
        <f t="shared" si="4"/>
        <v>20</v>
      </c>
      <c r="O23" s="13">
        <v>610</v>
      </c>
    </row>
    <row r="24" spans="2:15" x14ac:dyDescent="0.3">
      <c r="B24" s="12" t="s">
        <v>46</v>
      </c>
      <c r="C24" s="13">
        <v>639</v>
      </c>
      <c r="D24" s="13">
        <v>200</v>
      </c>
      <c r="E24" s="13">
        <v>42</v>
      </c>
      <c r="F24" s="14">
        <f t="shared" si="0"/>
        <v>0.21</v>
      </c>
      <c r="G24" s="13">
        <v>158</v>
      </c>
      <c r="H24" s="13">
        <f t="shared" si="1"/>
        <v>15.214285714285714</v>
      </c>
      <c r="I24" s="13">
        <f t="shared" si="2"/>
        <v>3.1949999999999998</v>
      </c>
      <c r="J24" s="13">
        <v>106</v>
      </c>
      <c r="K24" s="13">
        <v>1</v>
      </c>
      <c r="L24" s="13">
        <v>866593</v>
      </c>
      <c r="M24" s="19">
        <f t="shared" si="3"/>
        <v>7.3737036878903934E-4</v>
      </c>
      <c r="N24" s="13">
        <f t="shared" si="4"/>
        <v>21</v>
      </c>
      <c r="O24" s="13">
        <v>568</v>
      </c>
    </row>
    <row r="25" spans="2:15" x14ac:dyDescent="0.3">
      <c r="B25" s="12" t="s">
        <v>47</v>
      </c>
      <c r="C25" s="13">
        <v>609</v>
      </c>
      <c r="D25" s="13">
        <v>142</v>
      </c>
      <c r="E25" s="13">
        <v>23</v>
      </c>
      <c r="F25" s="14">
        <f t="shared" si="0"/>
        <v>0.1619718309859155</v>
      </c>
      <c r="G25" s="13">
        <v>119</v>
      </c>
      <c r="H25" s="13">
        <f t="shared" si="1"/>
        <v>26.478260869565219</v>
      </c>
      <c r="I25" s="13">
        <f t="shared" si="2"/>
        <v>4.288732394366197</v>
      </c>
      <c r="J25" s="13">
        <v>135</v>
      </c>
      <c r="K25" s="13">
        <v>1</v>
      </c>
      <c r="L25" s="13">
        <v>866593</v>
      </c>
      <c r="M25" s="19">
        <f t="shared" si="3"/>
        <v>7.0275204161584506E-4</v>
      </c>
      <c r="N25" s="13">
        <f t="shared" si="4"/>
        <v>22</v>
      </c>
      <c r="O25" s="13">
        <v>516</v>
      </c>
    </row>
    <row r="26" spans="2:15" x14ac:dyDescent="0.3">
      <c r="B26" s="12" t="s">
        <v>48</v>
      </c>
      <c r="C26" s="13">
        <v>477</v>
      </c>
      <c r="D26" s="13">
        <v>100</v>
      </c>
      <c r="E26" s="13">
        <v>21</v>
      </c>
      <c r="F26" s="14">
        <f t="shared" si="0"/>
        <v>0.21</v>
      </c>
      <c r="G26" s="13">
        <v>79</v>
      </c>
      <c r="H26" s="13">
        <f t="shared" si="1"/>
        <v>22.714285714285715</v>
      </c>
      <c r="I26" s="13">
        <f t="shared" si="2"/>
        <v>4.7699999999999996</v>
      </c>
      <c r="J26" s="13">
        <v>230</v>
      </c>
      <c r="K26" s="13">
        <v>1</v>
      </c>
      <c r="L26" s="13">
        <v>866593</v>
      </c>
      <c r="M26" s="19">
        <f t="shared" si="3"/>
        <v>5.5043140205378999E-4</v>
      </c>
      <c r="N26" s="13">
        <f t="shared" si="4"/>
        <v>23</v>
      </c>
      <c r="O26" s="13">
        <v>431</v>
      </c>
    </row>
    <row r="27" spans="2:15" x14ac:dyDescent="0.3">
      <c r="B27" s="12" t="s">
        <v>49</v>
      </c>
      <c r="C27" s="13">
        <v>420</v>
      </c>
      <c r="D27" s="13">
        <v>94</v>
      </c>
      <c r="E27" s="13">
        <v>28</v>
      </c>
      <c r="F27" s="14">
        <f t="shared" si="0"/>
        <v>0.2978723404255319</v>
      </c>
      <c r="G27" s="13">
        <v>66</v>
      </c>
      <c r="H27" s="13">
        <f t="shared" si="1"/>
        <v>15</v>
      </c>
      <c r="I27" s="13">
        <f t="shared" si="2"/>
        <v>4.4680851063829783</v>
      </c>
      <c r="J27" s="13">
        <v>145</v>
      </c>
      <c r="K27" s="13">
        <v>1</v>
      </c>
      <c r="L27" s="13">
        <v>866593</v>
      </c>
      <c r="M27" s="20">
        <f t="shared" si="3"/>
        <v>4.8465658042472074E-4</v>
      </c>
      <c r="N27" s="13">
        <f t="shared" si="4"/>
        <v>24</v>
      </c>
      <c r="O27" s="13">
        <v>370</v>
      </c>
    </row>
    <row r="28" spans="2:15" x14ac:dyDescent="0.3">
      <c r="B28" s="12" t="s">
        <v>50</v>
      </c>
      <c r="C28" s="13">
        <v>272</v>
      </c>
      <c r="D28" s="13">
        <v>62</v>
      </c>
      <c r="E28" s="13">
        <v>10</v>
      </c>
      <c r="F28" s="14">
        <f t="shared" si="0"/>
        <v>0.16129032258064516</v>
      </c>
      <c r="G28" s="13">
        <v>52</v>
      </c>
      <c r="H28" s="13">
        <f t="shared" si="1"/>
        <v>27.2</v>
      </c>
      <c r="I28" s="13">
        <f t="shared" si="2"/>
        <v>4.387096774193548</v>
      </c>
      <c r="J28" s="13">
        <v>177</v>
      </c>
      <c r="K28" s="13">
        <v>1</v>
      </c>
      <c r="L28" s="13">
        <v>866593</v>
      </c>
      <c r="M28" s="20">
        <f t="shared" si="3"/>
        <v>3.1387283303696198E-4</v>
      </c>
      <c r="N28" s="13">
        <f t="shared" si="4"/>
        <v>25</v>
      </c>
      <c r="O28" s="13">
        <v>183</v>
      </c>
    </row>
    <row r="29" spans="2:15" x14ac:dyDescent="0.3">
      <c r="B29" s="12" t="s">
        <v>51</v>
      </c>
      <c r="C29" s="13">
        <v>257</v>
      </c>
      <c r="D29" s="13">
        <v>99</v>
      </c>
      <c r="E29" s="13">
        <v>13</v>
      </c>
      <c r="F29" s="14">
        <f t="shared" si="0"/>
        <v>0.13131313131313133</v>
      </c>
      <c r="G29" s="13">
        <v>86</v>
      </c>
      <c r="H29" s="13">
        <f t="shared" si="1"/>
        <v>19.76923076923077</v>
      </c>
      <c r="I29" s="13">
        <f t="shared" si="2"/>
        <v>2.595959595959596</v>
      </c>
      <c r="J29" s="13">
        <v>165</v>
      </c>
      <c r="K29" s="13">
        <v>1</v>
      </c>
      <c r="L29" s="13">
        <v>866593</v>
      </c>
      <c r="M29" s="20">
        <f t="shared" si="3"/>
        <v>2.9656366945036484E-4</v>
      </c>
      <c r="N29" s="13">
        <f t="shared" si="4"/>
        <v>26</v>
      </c>
      <c r="O29" s="13">
        <v>159</v>
      </c>
    </row>
    <row r="30" spans="2:15" x14ac:dyDescent="0.3">
      <c r="B30" s="12" t="s">
        <v>52</v>
      </c>
      <c r="C30" s="13">
        <v>194</v>
      </c>
      <c r="D30" s="13">
        <v>43</v>
      </c>
      <c r="E30" s="13">
        <v>16</v>
      </c>
      <c r="F30" s="14">
        <f t="shared" si="0"/>
        <v>0.37209302325581395</v>
      </c>
      <c r="G30" s="13">
        <v>27</v>
      </c>
      <c r="H30" s="13">
        <f t="shared" si="1"/>
        <v>12.125</v>
      </c>
      <c r="I30" s="13">
        <f t="shared" si="2"/>
        <v>4.5116279069767442</v>
      </c>
      <c r="J30" s="13">
        <v>49</v>
      </c>
      <c r="K30" s="13">
        <v>1</v>
      </c>
      <c r="L30" s="13">
        <v>866593</v>
      </c>
      <c r="M30" s="20">
        <f t="shared" si="3"/>
        <v>2.2386518238665671E-4</v>
      </c>
      <c r="N30" s="13">
        <f t="shared" si="4"/>
        <v>27</v>
      </c>
      <c r="O30" s="13">
        <v>180</v>
      </c>
    </row>
    <row r="31" spans="2:15" x14ac:dyDescent="0.3">
      <c r="B31" s="12" t="s">
        <v>53</v>
      </c>
      <c r="C31" s="13">
        <v>190</v>
      </c>
      <c r="D31" s="13">
        <v>116</v>
      </c>
      <c r="E31" s="13">
        <v>19</v>
      </c>
      <c r="F31" s="14">
        <f t="shared" si="0"/>
        <v>0.16379310344827586</v>
      </c>
      <c r="G31" s="13">
        <v>97</v>
      </c>
      <c r="H31" s="13">
        <f t="shared" si="1"/>
        <v>10</v>
      </c>
      <c r="I31" s="13">
        <f t="shared" si="2"/>
        <v>1.6379310344827587</v>
      </c>
      <c r="J31" s="13">
        <v>70</v>
      </c>
      <c r="K31" s="13">
        <v>1</v>
      </c>
      <c r="L31" s="13">
        <v>866593</v>
      </c>
      <c r="M31" s="20">
        <f t="shared" si="3"/>
        <v>2.1924940543023081E-4</v>
      </c>
      <c r="N31" s="13">
        <f t="shared" si="4"/>
        <v>28</v>
      </c>
      <c r="O31" s="13">
        <v>181</v>
      </c>
    </row>
    <row r="32" spans="2:15" x14ac:dyDescent="0.3">
      <c r="B32" s="12" t="s">
        <v>54</v>
      </c>
      <c r="C32" s="13">
        <v>158</v>
      </c>
      <c r="D32" s="13">
        <v>71</v>
      </c>
      <c r="E32" s="13">
        <v>16</v>
      </c>
      <c r="F32" s="14">
        <f t="shared" si="0"/>
        <v>0.22535211267605634</v>
      </c>
      <c r="G32" s="13">
        <v>55</v>
      </c>
      <c r="H32" s="13">
        <f t="shared" si="1"/>
        <v>9.875</v>
      </c>
      <c r="I32" s="13">
        <f t="shared" si="2"/>
        <v>2.2253521126760565</v>
      </c>
      <c r="J32" s="13">
        <v>27</v>
      </c>
      <c r="K32" s="13">
        <v>1</v>
      </c>
      <c r="L32" s="13">
        <v>866593</v>
      </c>
      <c r="M32" s="20">
        <f t="shared" si="3"/>
        <v>1.8232318977882351E-4</v>
      </c>
      <c r="N32" s="13">
        <f t="shared" si="4"/>
        <v>29</v>
      </c>
      <c r="O32" s="13">
        <v>151</v>
      </c>
    </row>
    <row r="33" spans="2:15" x14ac:dyDescent="0.3">
      <c r="B33" s="12" t="s">
        <v>55</v>
      </c>
      <c r="C33" s="13">
        <v>130</v>
      </c>
      <c r="D33" s="13">
        <v>29</v>
      </c>
      <c r="E33" s="13">
        <v>9</v>
      </c>
      <c r="F33" s="14">
        <f t="shared" si="0"/>
        <v>0.31034482758620691</v>
      </c>
      <c r="G33" s="13">
        <v>20</v>
      </c>
      <c r="H33" s="13">
        <f t="shared" si="1"/>
        <v>14.444444444444445</v>
      </c>
      <c r="I33" s="13">
        <f t="shared" si="2"/>
        <v>4.4827586206896548</v>
      </c>
      <c r="J33" s="13">
        <v>88</v>
      </c>
      <c r="K33" s="13">
        <v>1</v>
      </c>
      <c r="L33" s="13">
        <v>866593</v>
      </c>
      <c r="M33" s="20">
        <f t="shared" si="3"/>
        <v>1.5001275108384213E-4</v>
      </c>
      <c r="N33" s="13">
        <f t="shared" si="4"/>
        <v>30</v>
      </c>
      <c r="O33" s="13">
        <v>106</v>
      </c>
    </row>
    <row r="34" spans="2:15" x14ac:dyDescent="0.3">
      <c r="B34" s="12" t="s">
        <v>56</v>
      </c>
      <c r="C34" s="13">
        <v>103</v>
      </c>
      <c r="D34" s="13">
        <v>48</v>
      </c>
      <c r="E34" s="13">
        <v>13</v>
      </c>
      <c r="F34" s="14">
        <f t="shared" si="0"/>
        <v>0.27083333333333331</v>
      </c>
      <c r="G34" s="13">
        <v>35</v>
      </c>
      <c r="H34" s="13">
        <f t="shared" si="1"/>
        <v>7.9230769230769234</v>
      </c>
      <c r="I34" s="13">
        <f t="shared" si="2"/>
        <v>2.1458333333333335</v>
      </c>
      <c r="J34" s="13">
        <v>47</v>
      </c>
      <c r="K34" s="13">
        <v>1</v>
      </c>
      <c r="L34" s="13">
        <v>866593</v>
      </c>
      <c r="M34" s="20">
        <f t="shared" si="3"/>
        <v>1.1885625662796722E-4</v>
      </c>
      <c r="N34" s="13">
        <f t="shared" si="4"/>
        <v>31</v>
      </c>
      <c r="O34" s="13">
        <v>90</v>
      </c>
    </row>
    <row r="35" spans="2:15" x14ac:dyDescent="0.3">
      <c r="B35" s="12" t="s">
        <v>57</v>
      </c>
      <c r="C35" s="13">
        <v>80</v>
      </c>
      <c r="D35" s="13">
        <v>130</v>
      </c>
      <c r="E35" s="13">
        <v>16</v>
      </c>
      <c r="F35" s="14">
        <f t="shared" si="0"/>
        <v>0.12307692307692308</v>
      </c>
      <c r="G35" s="13">
        <v>114</v>
      </c>
      <c r="H35" s="13">
        <f t="shared" si="1"/>
        <v>5</v>
      </c>
      <c r="I35" s="13">
        <f t="shared" si="2"/>
        <v>0.61538461538461542</v>
      </c>
      <c r="J35" s="13">
        <v>27</v>
      </c>
      <c r="K35" s="13">
        <v>1</v>
      </c>
      <c r="L35" s="13">
        <v>866593</v>
      </c>
      <c r="M35" s="20">
        <f t="shared" si="3"/>
        <v>9.2315539128518236E-5</v>
      </c>
      <c r="N35" s="13">
        <f t="shared" si="4"/>
        <v>32</v>
      </c>
      <c r="O35" s="13">
        <v>60</v>
      </c>
    </row>
    <row r="36" spans="2:15" x14ac:dyDescent="0.3">
      <c r="B36" s="12" t="s">
        <v>58</v>
      </c>
      <c r="C36" s="13">
        <v>75</v>
      </c>
      <c r="D36" s="13">
        <v>41</v>
      </c>
      <c r="E36" s="13">
        <v>7</v>
      </c>
      <c r="F36" s="14">
        <f t="shared" si="0"/>
        <v>0.17073170731707318</v>
      </c>
      <c r="G36" s="13">
        <v>34</v>
      </c>
      <c r="H36" s="13">
        <f t="shared" si="1"/>
        <v>10.714285714285714</v>
      </c>
      <c r="I36" s="13">
        <f t="shared" si="2"/>
        <v>1.8292682926829269</v>
      </c>
      <c r="J36" s="13">
        <v>41</v>
      </c>
      <c r="K36" s="13">
        <v>4</v>
      </c>
      <c r="L36" s="13">
        <v>866593</v>
      </c>
      <c r="M36" s="20">
        <f t="shared" si="3"/>
        <v>8.6545817932985846E-5</v>
      </c>
      <c r="N36" s="13">
        <f t="shared" si="4"/>
        <v>33</v>
      </c>
      <c r="O36" s="13">
        <v>70</v>
      </c>
    </row>
    <row r="37" spans="2:15" x14ac:dyDescent="0.3">
      <c r="B37" s="12" t="s">
        <v>59</v>
      </c>
      <c r="C37" s="13">
        <v>74</v>
      </c>
      <c r="D37" s="13">
        <v>41</v>
      </c>
      <c r="E37" s="13">
        <v>6</v>
      </c>
      <c r="F37" s="14">
        <f t="shared" si="0"/>
        <v>0.14634146341463414</v>
      </c>
      <c r="G37" s="13">
        <v>35</v>
      </c>
      <c r="H37" s="13">
        <f t="shared" si="1"/>
        <v>12.333333333333334</v>
      </c>
      <c r="I37" s="13">
        <f t="shared" si="2"/>
        <v>1.8048780487804879</v>
      </c>
      <c r="J37" s="13">
        <v>49</v>
      </c>
      <c r="K37" s="13">
        <v>1</v>
      </c>
      <c r="L37" s="13">
        <v>866593</v>
      </c>
      <c r="M37" s="20">
        <f t="shared" si="3"/>
        <v>8.5391873693879366E-5</v>
      </c>
      <c r="N37" s="13">
        <f t="shared" si="4"/>
        <v>34</v>
      </c>
      <c r="O37" s="13">
        <v>63</v>
      </c>
    </row>
    <row r="38" spans="2:15" x14ac:dyDescent="0.3">
      <c r="B38" s="12" t="s">
        <v>60</v>
      </c>
      <c r="C38" s="13">
        <v>64</v>
      </c>
      <c r="D38" s="13">
        <v>70</v>
      </c>
      <c r="E38" s="13">
        <v>12</v>
      </c>
      <c r="F38" s="14">
        <f t="shared" si="0"/>
        <v>0.17142857142857143</v>
      </c>
      <c r="G38" s="13">
        <v>58</v>
      </c>
      <c r="H38" s="13">
        <f t="shared" si="1"/>
        <v>5.333333333333333</v>
      </c>
      <c r="I38" s="13">
        <f t="shared" si="2"/>
        <v>0.91428571428571426</v>
      </c>
      <c r="J38" s="13">
        <v>18</v>
      </c>
      <c r="K38" s="13">
        <v>1</v>
      </c>
      <c r="L38" s="13">
        <v>866593</v>
      </c>
      <c r="M38" s="20">
        <f t="shared" si="3"/>
        <v>7.3852431302814586E-5</v>
      </c>
      <c r="N38" s="13">
        <f t="shared" si="4"/>
        <v>35</v>
      </c>
      <c r="O38" s="13">
        <v>50</v>
      </c>
    </row>
    <row r="39" spans="2:15" x14ac:dyDescent="0.3">
      <c r="B39" s="12" t="s">
        <v>61</v>
      </c>
      <c r="C39" s="13">
        <v>61</v>
      </c>
      <c r="D39" s="13">
        <v>15</v>
      </c>
      <c r="E39" s="13">
        <v>6</v>
      </c>
      <c r="F39" s="14">
        <f t="shared" si="0"/>
        <v>0.4</v>
      </c>
      <c r="G39" s="13">
        <v>9</v>
      </c>
      <c r="H39" s="13">
        <f t="shared" si="1"/>
        <v>10.166666666666666</v>
      </c>
      <c r="I39" s="13">
        <f t="shared" si="2"/>
        <v>4.0666666666666664</v>
      </c>
      <c r="J39" s="13">
        <v>32</v>
      </c>
      <c r="K39" s="13">
        <v>1</v>
      </c>
      <c r="L39" s="13">
        <v>866593</v>
      </c>
      <c r="M39" s="20">
        <f t="shared" si="3"/>
        <v>7.0390598585495158E-5</v>
      </c>
      <c r="N39" s="13">
        <f t="shared" si="4"/>
        <v>36</v>
      </c>
      <c r="O39" s="13">
        <v>56</v>
      </c>
    </row>
    <row r="40" spans="2:15" x14ac:dyDescent="0.3">
      <c r="B40" s="12" t="s">
        <v>62</v>
      </c>
      <c r="C40" s="13">
        <v>58</v>
      </c>
      <c r="D40" s="13">
        <v>14</v>
      </c>
      <c r="E40" s="13">
        <v>3</v>
      </c>
      <c r="F40" s="14">
        <f t="shared" si="0"/>
        <v>0.21428571428571427</v>
      </c>
      <c r="G40" s="13">
        <v>11</v>
      </c>
      <c r="H40" s="13">
        <f t="shared" si="1"/>
        <v>19.333333333333332</v>
      </c>
      <c r="I40" s="13">
        <f t="shared" si="2"/>
        <v>4.1428571428571432</v>
      </c>
      <c r="J40" s="13">
        <v>56</v>
      </c>
      <c r="K40" s="13">
        <v>1</v>
      </c>
      <c r="L40" s="13">
        <v>866593</v>
      </c>
      <c r="M40" s="20">
        <f t="shared" si="3"/>
        <v>6.6928765868175716E-5</v>
      </c>
      <c r="N40" s="13">
        <f t="shared" si="4"/>
        <v>37</v>
      </c>
      <c r="O40" s="13">
        <v>47</v>
      </c>
    </row>
    <row r="41" spans="2:15" x14ac:dyDescent="0.3">
      <c r="B41" s="12" t="s">
        <v>63</v>
      </c>
      <c r="C41" s="13">
        <v>57</v>
      </c>
      <c r="D41" s="13">
        <v>22</v>
      </c>
      <c r="E41" s="13">
        <v>6</v>
      </c>
      <c r="F41" s="14">
        <f t="shared" si="0"/>
        <v>0.27272727272727271</v>
      </c>
      <c r="G41" s="13">
        <v>16</v>
      </c>
      <c r="H41" s="13">
        <f t="shared" si="1"/>
        <v>9.5</v>
      </c>
      <c r="I41" s="13">
        <f t="shared" si="2"/>
        <v>2.5909090909090908</v>
      </c>
      <c r="J41" s="13">
        <v>34</v>
      </c>
      <c r="K41" s="13">
        <v>1</v>
      </c>
      <c r="L41" s="13">
        <v>866593</v>
      </c>
      <c r="M41" s="20">
        <f t="shared" si="3"/>
        <v>6.5774821629069235E-5</v>
      </c>
      <c r="N41" s="13">
        <f t="shared" si="4"/>
        <v>38</v>
      </c>
      <c r="O41" s="13">
        <v>55</v>
      </c>
    </row>
    <row r="42" spans="2:15" x14ac:dyDescent="0.3">
      <c r="B42" s="12" t="s">
        <v>64</v>
      </c>
      <c r="C42" s="13">
        <v>35</v>
      </c>
      <c r="D42" s="13">
        <v>10</v>
      </c>
      <c r="E42" s="13">
        <v>4</v>
      </c>
      <c r="F42" s="14">
        <f t="shared" si="0"/>
        <v>0.4</v>
      </c>
      <c r="G42" s="13">
        <v>6</v>
      </c>
      <c r="H42" s="13">
        <f t="shared" si="1"/>
        <v>8.75</v>
      </c>
      <c r="I42" s="13">
        <f t="shared" si="2"/>
        <v>3.5</v>
      </c>
      <c r="J42" s="13">
        <v>21</v>
      </c>
      <c r="K42" s="13">
        <v>1</v>
      </c>
      <c r="L42" s="13">
        <v>866593</v>
      </c>
      <c r="M42" s="23">
        <f t="shared" si="3"/>
        <v>4.0388048368726728E-5</v>
      </c>
      <c r="N42" s="13">
        <f t="shared" si="4"/>
        <v>39</v>
      </c>
      <c r="O42" s="13">
        <v>28</v>
      </c>
    </row>
    <row r="43" spans="2:15" x14ac:dyDescent="0.3">
      <c r="B43" s="12" t="s">
        <v>65</v>
      </c>
      <c r="C43" s="13">
        <v>24</v>
      </c>
      <c r="D43" s="13">
        <v>93</v>
      </c>
      <c r="E43" s="13">
        <v>16</v>
      </c>
      <c r="F43" s="14">
        <f t="shared" si="0"/>
        <v>0.17204301075268819</v>
      </c>
      <c r="G43" s="13">
        <v>77</v>
      </c>
      <c r="H43" s="13">
        <f t="shared" si="1"/>
        <v>1.5</v>
      </c>
      <c r="I43" s="13">
        <f t="shared" si="2"/>
        <v>0.25806451612903225</v>
      </c>
      <c r="J43" s="13">
        <v>4</v>
      </c>
      <c r="K43" s="13">
        <v>1</v>
      </c>
      <c r="L43" s="13">
        <v>866593</v>
      </c>
      <c r="M43" s="23">
        <f t="shared" si="3"/>
        <v>2.7694661738555468E-5</v>
      </c>
      <c r="N43" s="13">
        <f t="shared" si="4"/>
        <v>40</v>
      </c>
      <c r="O43" s="13">
        <v>18</v>
      </c>
    </row>
    <row r="44" spans="2:15" x14ac:dyDescent="0.3">
      <c r="B44" s="12" t="s">
        <v>66</v>
      </c>
      <c r="C44" s="13">
        <v>14</v>
      </c>
      <c r="D44" s="13">
        <v>68</v>
      </c>
      <c r="E44" s="13">
        <v>6</v>
      </c>
      <c r="F44" s="14">
        <f t="shared" si="0"/>
        <v>8.8235294117647065E-2</v>
      </c>
      <c r="G44" s="13">
        <v>62</v>
      </c>
      <c r="H44" s="13">
        <f t="shared" si="1"/>
        <v>2.3333333333333335</v>
      </c>
      <c r="I44" s="13">
        <f t="shared" si="2"/>
        <v>0.20588235294117646</v>
      </c>
      <c r="J44" s="13">
        <v>6</v>
      </c>
      <c r="K44" s="13">
        <v>1</v>
      </c>
      <c r="L44" s="13">
        <v>866593</v>
      </c>
      <c r="M44" s="23">
        <f t="shared" si="3"/>
        <v>1.6155219347490692E-5</v>
      </c>
      <c r="N44" s="13">
        <f t="shared" si="4"/>
        <v>41</v>
      </c>
      <c r="O44" s="13">
        <v>13</v>
      </c>
    </row>
    <row r="45" spans="2:15" x14ac:dyDescent="0.3">
      <c r="B45" s="12" t="s">
        <v>67</v>
      </c>
      <c r="C45" s="13">
        <v>6</v>
      </c>
      <c r="D45" s="13">
        <v>9</v>
      </c>
      <c r="E45" s="13">
        <v>4</v>
      </c>
      <c r="F45" s="14">
        <f t="shared" si="0"/>
        <v>0.44444444444444442</v>
      </c>
      <c r="G45" s="13">
        <v>5</v>
      </c>
      <c r="H45" s="13">
        <f t="shared" si="1"/>
        <v>1.5</v>
      </c>
      <c r="I45" s="13">
        <f t="shared" si="2"/>
        <v>0.66666666666666663</v>
      </c>
      <c r="J45" s="13">
        <v>3</v>
      </c>
      <c r="K45" s="13">
        <v>1</v>
      </c>
      <c r="L45" s="13">
        <v>866593</v>
      </c>
      <c r="M45" s="23">
        <f t="shared" si="3"/>
        <v>6.923665434638867E-6</v>
      </c>
      <c r="N45" s="13">
        <f t="shared" si="4"/>
        <v>42</v>
      </c>
      <c r="O45" s="13">
        <v>6</v>
      </c>
    </row>
    <row r="46" spans="2:15" x14ac:dyDescent="0.3">
      <c r="B46" s="12" t="s">
        <v>68</v>
      </c>
      <c r="C46" s="13">
        <v>5</v>
      </c>
      <c r="D46" s="13">
        <v>9</v>
      </c>
      <c r="E46" s="13">
        <v>1</v>
      </c>
      <c r="F46" s="14">
        <f t="shared" si="0"/>
        <v>0.1111111111111111</v>
      </c>
      <c r="G46" s="13">
        <v>8</v>
      </c>
      <c r="H46" s="13">
        <f t="shared" si="1"/>
        <v>5</v>
      </c>
      <c r="I46" s="13">
        <f t="shared" si="2"/>
        <v>0.55555555555555558</v>
      </c>
      <c r="J46" s="13">
        <v>5</v>
      </c>
      <c r="K46" s="13">
        <v>5</v>
      </c>
      <c r="L46" s="13">
        <v>866593</v>
      </c>
      <c r="M46" s="23">
        <f t="shared" si="3"/>
        <v>5.7697211955323898E-6</v>
      </c>
      <c r="N46" s="13">
        <f t="shared" si="4"/>
        <v>43</v>
      </c>
      <c r="O46" s="13">
        <v>5</v>
      </c>
    </row>
    <row r="47" spans="2:15" x14ac:dyDescent="0.3">
      <c r="B47" s="12" t="s">
        <v>69</v>
      </c>
      <c r="C47" s="13">
        <v>5</v>
      </c>
      <c r="D47" s="13">
        <v>7</v>
      </c>
      <c r="E47" s="13">
        <v>3</v>
      </c>
      <c r="F47" s="14">
        <f t="shared" si="0"/>
        <v>0.42857142857142855</v>
      </c>
      <c r="G47" s="13">
        <v>4</v>
      </c>
      <c r="H47" s="13">
        <f t="shared" si="1"/>
        <v>1.6666666666666667</v>
      </c>
      <c r="I47" s="13">
        <f t="shared" si="2"/>
        <v>0.7142857142857143</v>
      </c>
      <c r="J47" s="13">
        <v>3</v>
      </c>
      <c r="K47" s="13">
        <v>1</v>
      </c>
      <c r="L47" s="13">
        <v>866593</v>
      </c>
      <c r="M47" s="23">
        <f t="shared" si="3"/>
        <v>5.7697211955323898E-6</v>
      </c>
      <c r="N47" s="13">
        <f t="shared" si="4"/>
        <v>43</v>
      </c>
      <c r="O47" s="13">
        <v>4</v>
      </c>
    </row>
    <row r="48" spans="2:15" x14ac:dyDescent="0.3">
      <c r="B48" s="12" t="s">
        <v>70</v>
      </c>
      <c r="C48" s="18" t="s">
        <v>144</v>
      </c>
      <c r="D48" s="13">
        <v>4</v>
      </c>
      <c r="E48" s="18" t="s">
        <v>144</v>
      </c>
      <c r="F48" s="18" t="s">
        <v>144</v>
      </c>
      <c r="G48" s="13">
        <v>4</v>
      </c>
      <c r="H48" s="18" t="s">
        <v>144</v>
      </c>
      <c r="I48" s="18" t="s">
        <v>144</v>
      </c>
      <c r="J48" s="18" t="s">
        <v>144</v>
      </c>
      <c r="K48" s="18" t="s">
        <v>144</v>
      </c>
      <c r="L48" s="13">
        <v>866593</v>
      </c>
      <c r="M48" s="18" t="s">
        <v>144</v>
      </c>
      <c r="N48" s="13">
        <v>44</v>
      </c>
      <c r="O48" s="18" t="s">
        <v>144</v>
      </c>
    </row>
    <row r="49" spans="2:15" x14ac:dyDescent="0.3">
      <c r="B49" s="12" t="s">
        <v>71</v>
      </c>
      <c r="C49" s="18" t="s">
        <v>144</v>
      </c>
      <c r="D49" s="13">
        <v>4</v>
      </c>
      <c r="E49" s="18" t="s">
        <v>144</v>
      </c>
      <c r="F49" s="18" t="s">
        <v>144</v>
      </c>
      <c r="G49" s="13">
        <v>4</v>
      </c>
      <c r="H49" s="18" t="s">
        <v>144</v>
      </c>
      <c r="I49" s="18" t="s">
        <v>144</v>
      </c>
      <c r="J49" s="18" t="s">
        <v>144</v>
      </c>
      <c r="K49" s="18" t="s">
        <v>144</v>
      </c>
      <c r="L49" s="13">
        <v>866593</v>
      </c>
      <c r="M49" s="18" t="s">
        <v>144</v>
      </c>
      <c r="N49" s="13">
        <v>44</v>
      </c>
      <c r="O49" s="18" t="s">
        <v>144</v>
      </c>
    </row>
    <row r="50" spans="2:15" x14ac:dyDescent="0.3">
      <c r="B50" s="12" t="s">
        <v>73</v>
      </c>
      <c r="C50" s="18" t="s">
        <v>144</v>
      </c>
      <c r="D50" s="13">
        <v>1</v>
      </c>
      <c r="E50" s="18" t="s">
        <v>144</v>
      </c>
      <c r="F50" s="18" t="s">
        <v>144</v>
      </c>
      <c r="G50" s="13">
        <v>1</v>
      </c>
      <c r="H50" s="18" t="s">
        <v>144</v>
      </c>
      <c r="I50" s="18" t="s">
        <v>144</v>
      </c>
      <c r="J50" s="18" t="s">
        <v>144</v>
      </c>
      <c r="K50" s="18" t="s">
        <v>144</v>
      </c>
      <c r="L50" s="13">
        <v>866593</v>
      </c>
      <c r="M50" s="18" t="s">
        <v>144</v>
      </c>
      <c r="N50" s="13">
        <v>44</v>
      </c>
      <c r="O50" s="18" t="s">
        <v>144</v>
      </c>
    </row>
    <row r="51" spans="2:15" x14ac:dyDescent="0.3">
      <c r="B51" s="12" t="s">
        <v>72</v>
      </c>
      <c r="C51" s="18" t="s">
        <v>144</v>
      </c>
      <c r="D51" s="18" t="s">
        <v>144</v>
      </c>
      <c r="E51" s="18" t="s">
        <v>144</v>
      </c>
      <c r="F51" s="18" t="s">
        <v>144</v>
      </c>
      <c r="G51" s="18" t="s">
        <v>144</v>
      </c>
      <c r="H51" s="18" t="s">
        <v>144</v>
      </c>
      <c r="I51" s="18" t="s">
        <v>144</v>
      </c>
      <c r="J51" s="18" t="s">
        <v>144</v>
      </c>
      <c r="K51" s="18" t="s">
        <v>144</v>
      </c>
      <c r="L51" s="13">
        <v>866593</v>
      </c>
      <c r="M51" s="18" t="s">
        <v>144</v>
      </c>
      <c r="N51" s="13">
        <v>44</v>
      </c>
      <c r="O51" s="18" t="s">
        <v>144</v>
      </c>
    </row>
    <row r="52" spans="2:15" x14ac:dyDescent="0.3">
      <c r="B52" s="26" t="s">
        <v>9</v>
      </c>
      <c r="C52" s="15">
        <f>SUM(C4:C51)</f>
        <v>3875356</v>
      </c>
      <c r="D52" s="15">
        <f>SUM(D4:D51)</f>
        <v>114479</v>
      </c>
      <c r="E52" s="15">
        <f>SUM(E4:E51)</f>
        <v>32367</v>
      </c>
      <c r="F52" s="16">
        <f>E52/D52</f>
        <v>0.28273307768236972</v>
      </c>
      <c r="G52" s="15">
        <f>SUM(G4:G51)</f>
        <v>82112</v>
      </c>
      <c r="H52" s="15">
        <f>C52/E52</f>
        <v>119.73170204220348</v>
      </c>
      <c r="I52" s="15">
        <f>C52/D52</f>
        <v>33.852112614540658</v>
      </c>
      <c r="J52" s="15"/>
      <c r="K52" s="15"/>
      <c r="L52" s="15"/>
      <c r="M52" s="15"/>
      <c r="N52" s="15"/>
      <c r="O52" s="15">
        <f>SUM(O4:O51)</f>
        <v>2084494</v>
      </c>
    </row>
    <row r="53" spans="2:15" s="17" customFormat="1" x14ac:dyDescent="0.3"/>
    <row r="54" spans="2:15" s="17" customFormat="1" x14ac:dyDescent="0.3"/>
    <row r="55" spans="2:15" s="17" customFormat="1" x14ac:dyDescent="0.3"/>
    <row r="56" spans="2:15" s="17" customFormat="1" x14ac:dyDescent="0.3"/>
    <row r="57" spans="2:15" s="17" customFormat="1" x14ac:dyDescent="0.3"/>
    <row r="58" spans="2:15" s="17" customFormat="1" x14ac:dyDescent="0.3"/>
    <row r="59" spans="2:15" s="17" customFormat="1" x14ac:dyDescent="0.3"/>
    <row r="60" spans="2:15" s="17" customFormat="1" x14ac:dyDescent="0.3"/>
    <row r="61" spans="2:15" s="17" customFormat="1" x14ac:dyDescent="0.3"/>
    <row r="62" spans="2:15" s="17" customFormat="1" x14ac:dyDescent="0.3"/>
    <row r="63" spans="2:15" s="17" customFormat="1" x14ac:dyDescent="0.3"/>
    <row r="64" spans="2:15" s="17" customFormat="1" x14ac:dyDescent="0.3"/>
    <row r="65" s="17" customFormat="1" x14ac:dyDescent="0.3"/>
    <row r="66" s="17" customFormat="1" x14ac:dyDescent="0.3"/>
    <row r="67" s="17" customFormat="1" x14ac:dyDescent="0.3"/>
    <row r="68" s="17" customFormat="1" x14ac:dyDescent="0.3"/>
    <row r="69" s="17" customFormat="1" x14ac:dyDescent="0.3"/>
    <row r="70" s="17" customFormat="1" x14ac:dyDescent="0.3"/>
    <row r="71" s="17" customFormat="1" x14ac:dyDescent="0.3"/>
    <row r="72" s="17" customFormat="1" x14ac:dyDescent="0.3"/>
    <row r="73" s="17" customFormat="1" x14ac:dyDescent="0.3"/>
    <row r="74" s="17" customFormat="1" x14ac:dyDescent="0.3"/>
    <row r="75" s="17" customFormat="1" x14ac:dyDescent="0.3"/>
    <row r="76" s="17" customFormat="1" x14ac:dyDescent="0.3"/>
    <row r="77" s="17" customFormat="1" x14ac:dyDescent="0.3"/>
    <row r="78" s="17" customFormat="1" x14ac:dyDescent="0.3"/>
    <row r="79" s="17" customFormat="1" x14ac:dyDescent="0.3"/>
    <row r="80" s="17" customFormat="1" x14ac:dyDescent="0.3"/>
    <row r="81" s="17" customFormat="1" x14ac:dyDescent="0.3"/>
    <row r="82" s="17" customFormat="1" x14ac:dyDescent="0.3"/>
    <row r="83" s="17" customFormat="1" x14ac:dyDescent="0.3"/>
    <row r="84" s="17" customFormat="1" x14ac:dyDescent="0.3"/>
    <row r="85" s="17" customFormat="1" x14ac:dyDescent="0.3"/>
    <row r="86" s="17" customFormat="1" x14ac:dyDescent="0.3"/>
    <row r="87" s="17" customFormat="1" x14ac:dyDescent="0.3"/>
    <row r="88" s="17" customFormat="1" x14ac:dyDescent="0.3"/>
    <row r="89" s="17" customFormat="1" x14ac:dyDescent="0.3"/>
    <row r="90" s="17" customFormat="1" x14ac:dyDescent="0.3"/>
    <row r="91" s="17" customFormat="1" x14ac:dyDescent="0.3"/>
    <row r="92" s="17" customFormat="1" x14ac:dyDescent="0.3"/>
    <row r="93" s="17" customFormat="1" x14ac:dyDescent="0.3"/>
    <row r="94" s="17" customFormat="1" x14ac:dyDescent="0.3"/>
    <row r="95" s="17" customFormat="1" x14ac:dyDescent="0.3"/>
    <row r="96" s="17" customFormat="1" x14ac:dyDescent="0.3"/>
    <row r="97" s="17" customFormat="1" x14ac:dyDescent="0.3"/>
    <row r="98" s="17" customFormat="1" x14ac:dyDescent="0.3"/>
    <row r="99" s="17" customFormat="1" x14ac:dyDescent="0.3"/>
    <row r="100" s="17" customFormat="1" x14ac:dyDescent="0.3"/>
    <row r="101" s="17" customFormat="1" x14ac:dyDescent="0.3"/>
    <row r="102" s="17" customFormat="1" x14ac:dyDescent="0.3"/>
    <row r="103" s="17" customFormat="1" x14ac:dyDescent="0.3"/>
    <row r="104" s="17" customFormat="1" x14ac:dyDescent="0.3"/>
    <row r="105" s="17" customFormat="1" x14ac:dyDescent="0.3"/>
    <row r="106" s="17" customFormat="1" x14ac:dyDescent="0.3"/>
    <row r="107" s="17" customFormat="1" x14ac:dyDescent="0.3"/>
    <row r="108" s="17" customFormat="1" x14ac:dyDescent="0.3"/>
    <row r="109" s="17" customFormat="1" x14ac:dyDescent="0.3"/>
    <row r="110" s="17" customFormat="1" x14ac:dyDescent="0.3"/>
    <row r="111" s="17" customFormat="1" x14ac:dyDescent="0.3"/>
    <row r="112" s="17" customFormat="1" x14ac:dyDescent="0.3"/>
    <row r="113" s="17" customFormat="1" x14ac:dyDescent="0.3"/>
    <row r="114" s="17" customFormat="1" x14ac:dyDescent="0.3"/>
    <row r="115" s="17" customFormat="1" x14ac:dyDescent="0.3"/>
    <row r="116" s="17" customFormat="1" x14ac:dyDescent="0.3"/>
    <row r="117" s="17" customFormat="1" x14ac:dyDescent="0.3"/>
    <row r="118" s="17" customFormat="1" x14ac:dyDescent="0.3"/>
    <row r="119" s="17" customFormat="1" x14ac:dyDescent="0.3"/>
    <row r="120" s="17" customFormat="1" x14ac:dyDescent="0.3"/>
    <row r="121" s="17" customFormat="1" x14ac:dyDescent="0.3"/>
    <row r="122" s="17" customFormat="1" x14ac:dyDescent="0.3"/>
    <row r="123" s="17" customFormat="1" x14ac:dyDescent="0.3"/>
    <row r="124" s="17" customFormat="1" x14ac:dyDescent="0.3"/>
    <row r="125" s="17" customFormat="1" x14ac:dyDescent="0.3"/>
    <row r="126" s="17" customFormat="1" x14ac:dyDescent="0.3"/>
    <row r="127" s="17" customFormat="1" x14ac:dyDescent="0.3"/>
    <row r="128" s="17" customFormat="1" x14ac:dyDescent="0.3"/>
    <row r="129" s="17" customFormat="1" x14ac:dyDescent="0.3"/>
    <row r="130" s="17" customFormat="1" x14ac:dyDescent="0.3"/>
    <row r="131" s="17" customFormat="1" x14ac:dyDescent="0.3"/>
    <row r="132" s="17" customFormat="1" x14ac:dyDescent="0.3"/>
    <row r="133" s="17" customFormat="1" x14ac:dyDescent="0.3"/>
    <row r="134" s="17" customFormat="1" x14ac:dyDescent="0.3"/>
    <row r="135" s="17" customFormat="1" x14ac:dyDescent="0.3"/>
    <row r="136" s="17" customFormat="1" x14ac:dyDescent="0.3"/>
    <row r="137" s="17" customFormat="1" x14ac:dyDescent="0.3"/>
    <row r="138" s="17" customFormat="1" x14ac:dyDescent="0.3"/>
    <row r="139" s="17" customFormat="1" x14ac:dyDescent="0.3"/>
    <row r="140" s="17" customFormat="1" x14ac:dyDescent="0.3"/>
    <row r="141" s="17" customFormat="1" x14ac:dyDescent="0.3"/>
    <row r="142" s="17" customFormat="1" x14ac:dyDescent="0.3"/>
    <row r="143" s="17" customFormat="1" x14ac:dyDescent="0.3"/>
    <row r="144" s="17" customFormat="1" x14ac:dyDescent="0.3"/>
    <row r="145" s="17" customFormat="1" x14ac:dyDescent="0.3"/>
    <row r="146" s="17" customFormat="1" x14ac:dyDescent="0.3"/>
    <row r="147" s="17" customFormat="1" x14ac:dyDescent="0.3"/>
    <row r="148" s="17" customFormat="1" x14ac:dyDescent="0.3"/>
    <row r="149" s="17" customFormat="1" x14ac:dyDescent="0.3"/>
    <row r="150" s="17" customFormat="1" x14ac:dyDescent="0.3"/>
    <row r="151" s="17" customFormat="1" x14ac:dyDescent="0.3"/>
    <row r="152" s="17" customFormat="1" x14ac:dyDescent="0.3"/>
    <row r="153" s="17" customFormat="1" x14ac:dyDescent="0.3"/>
    <row r="154" s="17" customFormat="1" x14ac:dyDescent="0.3"/>
    <row r="155" s="17" customFormat="1" x14ac:dyDescent="0.3"/>
    <row r="156" s="17" customFormat="1" x14ac:dyDescent="0.3"/>
    <row r="157" s="17" customFormat="1" x14ac:dyDescent="0.3"/>
    <row r="158" s="17" customFormat="1" x14ac:dyDescent="0.3"/>
    <row r="159" s="17" customFormat="1" x14ac:dyDescent="0.3"/>
    <row r="160" s="17" customFormat="1" x14ac:dyDescent="0.3"/>
    <row r="161" s="17" customFormat="1" x14ac:dyDescent="0.3"/>
    <row r="162" s="17" customFormat="1" x14ac:dyDescent="0.3"/>
    <row r="163" s="17" customFormat="1" x14ac:dyDescent="0.3"/>
    <row r="164" s="17" customFormat="1" x14ac:dyDescent="0.3"/>
    <row r="165" s="17" customFormat="1" x14ac:dyDescent="0.3"/>
    <row r="166" s="17" customFormat="1" x14ac:dyDescent="0.3"/>
    <row r="167" s="17" customFormat="1" x14ac:dyDescent="0.3"/>
    <row r="168" s="17" customFormat="1" x14ac:dyDescent="0.3"/>
    <row r="169" s="17" customFormat="1" x14ac:dyDescent="0.3"/>
    <row r="170" s="17" customFormat="1" x14ac:dyDescent="0.3"/>
    <row r="171" s="17" customFormat="1" x14ac:dyDescent="0.3"/>
    <row r="172" s="17" customFormat="1" x14ac:dyDescent="0.3"/>
    <row r="173" s="17" customFormat="1" x14ac:dyDescent="0.3"/>
    <row r="174" s="17" customFormat="1" x14ac:dyDescent="0.3"/>
    <row r="175" s="17" customFormat="1" x14ac:dyDescent="0.3"/>
    <row r="176" s="17" customFormat="1" x14ac:dyDescent="0.3"/>
    <row r="177" s="17" customFormat="1" x14ac:dyDescent="0.3"/>
    <row r="178" s="17" customFormat="1" x14ac:dyDescent="0.3"/>
    <row r="179" s="17" customFormat="1" x14ac:dyDescent="0.3"/>
    <row r="180" s="17" customFormat="1" x14ac:dyDescent="0.3"/>
    <row r="181" s="17" customFormat="1" x14ac:dyDescent="0.3"/>
    <row r="182" s="17" customFormat="1" x14ac:dyDescent="0.3"/>
    <row r="183" s="17" customFormat="1" x14ac:dyDescent="0.3"/>
    <row r="184" s="17" customFormat="1" x14ac:dyDescent="0.3"/>
    <row r="185" s="17" customFormat="1" x14ac:dyDescent="0.3"/>
  </sheetData>
  <mergeCells count="1">
    <mergeCell ref="C1:O1"/>
  </mergeCells>
  <printOptions gridLines="1" gridLinesSet="0"/>
  <pageMargins left="0.75" right="0.75" top="1" bottom="1" header="0.5" footer="0.5"/>
  <pageSetup fitToWidth="0" fitToHeight="0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4"/>
  <sheetViews>
    <sheetView zoomScale="99" zoomScaleNormal="99" workbookViewId="0">
      <pane ySplit="3" topLeftCell="A4" activePane="bottomLeft" state="frozen"/>
      <selection pane="bottomLeft" activeCell="O2" sqref="O2"/>
    </sheetView>
  </sheetViews>
  <sheetFormatPr baseColWidth="10" defaultColWidth="8.77734375" defaultRowHeight="13.8" x14ac:dyDescent="0.3"/>
  <cols>
    <col min="1" max="1" width="5.6640625" style="17" customWidth="1"/>
    <col min="2" max="2" width="19.77734375" style="11" customWidth="1"/>
    <col min="3" max="3" width="42.77734375" style="11" customWidth="1"/>
    <col min="4" max="4" width="13.33203125" style="11" customWidth="1"/>
    <col min="5" max="5" width="11.6640625" style="11" customWidth="1"/>
    <col min="6" max="6" width="12.109375" style="11" customWidth="1"/>
    <col min="7" max="7" width="11.6640625" style="11" customWidth="1"/>
    <col min="8" max="8" width="13" style="11" customWidth="1"/>
    <col min="9" max="9" width="11" style="11" customWidth="1"/>
    <col min="10" max="10" width="12.109375" style="11" customWidth="1"/>
    <col min="11" max="11" width="10.6640625" style="11" customWidth="1"/>
    <col min="12" max="12" width="9.6640625" style="11" customWidth="1"/>
    <col min="13" max="13" width="12.6640625" style="11" customWidth="1"/>
    <col min="14" max="14" width="13.6640625" style="11" customWidth="1"/>
    <col min="15" max="15" width="30" style="11" customWidth="1"/>
    <col min="16" max="16384" width="8.77734375" style="11"/>
  </cols>
  <sheetData>
    <row r="1" spans="2:15" ht="73.05" customHeight="1" x14ac:dyDescent="0.5">
      <c r="B1" s="30" t="s">
        <v>145</v>
      </c>
      <c r="C1" s="30"/>
      <c r="D1" s="29" t="s">
        <v>130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ht="114.6" x14ac:dyDescent="0.3">
      <c r="B2" s="31" t="s">
        <v>152</v>
      </c>
      <c r="C2" s="31"/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12</v>
      </c>
      <c r="L2" s="3" t="s">
        <v>30</v>
      </c>
      <c r="M2" s="3" t="s">
        <v>13</v>
      </c>
      <c r="N2" s="3" t="s">
        <v>14</v>
      </c>
      <c r="O2" s="4" t="s">
        <v>153</v>
      </c>
    </row>
    <row r="3" spans="2:15" ht="14.4" x14ac:dyDescent="0.3">
      <c r="B3" s="3" t="s">
        <v>10</v>
      </c>
      <c r="C3" s="3" t="s">
        <v>11</v>
      </c>
      <c r="D3" s="3" t="s">
        <v>134</v>
      </c>
      <c r="E3" s="3" t="s">
        <v>135</v>
      </c>
      <c r="F3" s="3" t="s">
        <v>136</v>
      </c>
      <c r="G3" s="3" t="s">
        <v>137</v>
      </c>
      <c r="H3" s="3" t="s">
        <v>138</v>
      </c>
      <c r="I3" s="3" t="s">
        <v>139</v>
      </c>
      <c r="J3" s="3" t="s">
        <v>140</v>
      </c>
      <c r="K3" s="3"/>
      <c r="L3" s="3"/>
      <c r="M3" s="3" t="s">
        <v>141</v>
      </c>
      <c r="N3" s="3" t="s">
        <v>142</v>
      </c>
      <c r="O3" s="4" t="s">
        <v>143</v>
      </c>
    </row>
    <row r="4" spans="2:15" x14ac:dyDescent="0.3">
      <c r="B4" s="12" t="s">
        <v>146</v>
      </c>
      <c r="C4" s="12" t="s">
        <v>22</v>
      </c>
      <c r="D4" s="13">
        <v>122164</v>
      </c>
      <c r="E4" s="13">
        <v>5351</v>
      </c>
      <c r="F4" s="13">
        <v>2027</v>
      </c>
      <c r="G4" s="14">
        <f t="shared" ref="G4:G35" si="0">F4/E4</f>
        <v>0.37880769949542142</v>
      </c>
      <c r="H4" s="13">
        <v>3324</v>
      </c>
      <c r="I4" s="13">
        <f t="shared" ref="I4:I35" si="1">D4/F4</f>
        <v>60.268376911692158</v>
      </c>
      <c r="J4" s="13">
        <f t="shared" ref="J4:J35" si="2">D4/E4</f>
        <v>22.830125210241075</v>
      </c>
      <c r="K4" s="13">
        <v>1228</v>
      </c>
      <c r="L4" s="13">
        <v>1</v>
      </c>
      <c r="M4" s="13">
        <v>75607</v>
      </c>
      <c r="N4" s="19">
        <f t="shared" ref="N4:N35" si="3">D4/M4</f>
        <v>1.6157763170076844</v>
      </c>
      <c r="O4" s="13">
        <v>82636</v>
      </c>
    </row>
    <row r="5" spans="2:15" x14ac:dyDescent="0.3">
      <c r="B5" s="12" t="s">
        <v>20</v>
      </c>
      <c r="C5" s="12" t="s">
        <v>21</v>
      </c>
      <c r="D5" s="13">
        <v>29356</v>
      </c>
      <c r="E5" s="13">
        <v>285</v>
      </c>
      <c r="F5" s="13">
        <v>60</v>
      </c>
      <c r="G5" s="14">
        <f t="shared" si="0"/>
        <v>0.21052631578947367</v>
      </c>
      <c r="H5" s="13">
        <v>225</v>
      </c>
      <c r="I5" s="13">
        <f t="shared" si="1"/>
        <v>489.26666666666665</v>
      </c>
      <c r="J5" s="13">
        <f t="shared" si="2"/>
        <v>103.00350877192983</v>
      </c>
      <c r="K5" s="13">
        <v>3222</v>
      </c>
      <c r="L5" s="13">
        <v>1</v>
      </c>
      <c r="M5" s="13">
        <v>18194</v>
      </c>
      <c r="N5" s="19">
        <f t="shared" si="3"/>
        <v>1.6134989556996813</v>
      </c>
      <c r="O5" s="13">
        <v>13339</v>
      </c>
    </row>
    <row r="6" spans="2:15" x14ac:dyDescent="0.3">
      <c r="B6" s="12" t="s">
        <v>29</v>
      </c>
      <c r="C6" s="12" t="s">
        <v>76</v>
      </c>
      <c r="D6" s="13">
        <v>82797</v>
      </c>
      <c r="E6" s="13">
        <v>1277</v>
      </c>
      <c r="F6" s="13">
        <v>680</v>
      </c>
      <c r="G6" s="14">
        <f t="shared" si="0"/>
        <v>0.53249804228660924</v>
      </c>
      <c r="H6" s="13">
        <v>597</v>
      </c>
      <c r="I6" s="13">
        <f t="shared" si="1"/>
        <v>121.76029411764706</v>
      </c>
      <c r="J6" s="13">
        <f t="shared" si="2"/>
        <v>64.837118245888803</v>
      </c>
      <c r="K6" s="13">
        <v>3577</v>
      </c>
      <c r="L6" s="13">
        <v>1</v>
      </c>
      <c r="M6" s="13">
        <v>68336</v>
      </c>
      <c r="N6" s="19">
        <f t="shared" si="3"/>
        <v>1.2116161320533834</v>
      </c>
      <c r="O6" s="13">
        <v>74351</v>
      </c>
    </row>
    <row r="7" spans="2:15" x14ac:dyDescent="0.3">
      <c r="B7" s="12" t="s">
        <v>23</v>
      </c>
      <c r="C7" s="12" t="s">
        <v>24</v>
      </c>
      <c r="D7" s="13">
        <v>11106</v>
      </c>
      <c r="E7" s="13">
        <v>236</v>
      </c>
      <c r="F7" s="13">
        <v>106</v>
      </c>
      <c r="G7" s="14">
        <f t="shared" si="0"/>
        <v>0.44915254237288138</v>
      </c>
      <c r="H7" s="13">
        <v>130</v>
      </c>
      <c r="I7" s="13">
        <f t="shared" si="1"/>
        <v>104.77358490566037</v>
      </c>
      <c r="J7" s="13">
        <f t="shared" si="2"/>
        <v>47.059322033898304</v>
      </c>
      <c r="K7" s="13">
        <v>2360</v>
      </c>
      <c r="L7" s="13">
        <v>1</v>
      </c>
      <c r="M7" s="13">
        <v>10013</v>
      </c>
      <c r="N7" s="19">
        <f t="shared" si="3"/>
        <v>1.1091580944771797</v>
      </c>
      <c r="O7" s="13">
        <v>8493</v>
      </c>
    </row>
    <row r="8" spans="2:15" x14ac:dyDescent="0.3">
      <c r="B8" s="12" t="s">
        <v>74</v>
      </c>
      <c r="C8" s="12" t="s">
        <v>75</v>
      </c>
      <c r="D8" s="13">
        <v>46050</v>
      </c>
      <c r="E8" s="13">
        <v>1043</v>
      </c>
      <c r="F8" s="13">
        <v>448</v>
      </c>
      <c r="G8" s="14">
        <f t="shared" si="0"/>
        <v>0.42953020134228187</v>
      </c>
      <c r="H8" s="13">
        <v>595</v>
      </c>
      <c r="I8" s="13">
        <f t="shared" si="1"/>
        <v>102.79017857142857</v>
      </c>
      <c r="J8" s="13">
        <f t="shared" si="2"/>
        <v>44.151486097794823</v>
      </c>
      <c r="K8" s="13">
        <v>1790</v>
      </c>
      <c r="L8" s="13">
        <v>1</v>
      </c>
      <c r="M8" s="13">
        <v>41610</v>
      </c>
      <c r="N8" s="19">
        <f t="shared" si="3"/>
        <v>1.106705118961788</v>
      </c>
      <c r="O8" s="13">
        <v>42399</v>
      </c>
    </row>
    <row r="9" spans="2:15" x14ac:dyDescent="0.3">
      <c r="B9" s="12" t="s">
        <v>77</v>
      </c>
      <c r="C9" s="12" t="s">
        <v>78</v>
      </c>
      <c r="D9" s="13">
        <v>124897</v>
      </c>
      <c r="E9" s="13">
        <v>6222</v>
      </c>
      <c r="F9" s="13">
        <v>2391</v>
      </c>
      <c r="G9" s="14">
        <f t="shared" si="0"/>
        <v>0.38428158148505304</v>
      </c>
      <c r="H9" s="13">
        <v>3831</v>
      </c>
      <c r="I9" s="13">
        <f t="shared" si="1"/>
        <v>52.236302802174819</v>
      </c>
      <c r="J9" s="13">
        <f t="shared" si="2"/>
        <v>20.073449051751847</v>
      </c>
      <c r="K9" s="13">
        <v>5472</v>
      </c>
      <c r="L9" s="13">
        <v>1</v>
      </c>
      <c r="M9" s="13">
        <v>115443</v>
      </c>
      <c r="N9" s="19">
        <f t="shared" si="3"/>
        <v>1.0818932286929481</v>
      </c>
      <c r="O9" s="13">
        <v>117780</v>
      </c>
    </row>
    <row r="10" spans="2:15" x14ac:dyDescent="0.3">
      <c r="B10" s="12" t="s">
        <v>25</v>
      </c>
      <c r="C10" s="12" t="s">
        <v>26</v>
      </c>
      <c r="D10" s="13">
        <v>19195</v>
      </c>
      <c r="E10" s="13">
        <v>15</v>
      </c>
      <c r="F10" s="13">
        <v>12</v>
      </c>
      <c r="G10" s="14">
        <f t="shared" si="0"/>
        <v>0.8</v>
      </c>
      <c r="H10" s="13">
        <v>3</v>
      </c>
      <c r="I10" s="13">
        <f t="shared" si="1"/>
        <v>1599.5833333333333</v>
      </c>
      <c r="J10" s="13">
        <f t="shared" si="2"/>
        <v>1279.6666666666667</v>
      </c>
      <c r="K10" s="13">
        <v>12719</v>
      </c>
      <c r="L10" s="13">
        <v>5</v>
      </c>
      <c r="M10" s="13">
        <v>17877</v>
      </c>
      <c r="N10" s="19">
        <f t="shared" si="3"/>
        <v>1.0737260166694635</v>
      </c>
      <c r="O10" s="13">
        <v>16042</v>
      </c>
    </row>
    <row r="11" spans="2:15" x14ac:dyDescent="0.3">
      <c r="B11" s="12" t="s">
        <v>25</v>
      </c>
      <c r="C11" s="12" t="s">
        <v>80</v>
      </c>
      <c r="D11" s="13">
        <v>18553</v>
      </c>
      <c r="E11" s="13">
        <v>316</v>
      </c>
      <c r="F11" s="13">
        <v>125</v>
      </c>
      <c r="G11" s="14">
        <f t="shared" si="0"/>
        <v>0.39556962025316456</v>
      </c>
      <c r="H11" s="13">
        <v>191</v>
      </c>
      <c r="I11" s="13">
        <f t="shared" si="1"/>
        <v>148.42400000000001</v>
      </c>
      <c r="J11" s="13">
        <f t="shared" si="2"/>
        <v>58.712025316455694</v>
      </c>
      <c r="K11" s="13">
        <v>1579</v>
      </c>
      <c r="L11" s="13">
        <v>1</v>
      </c>
      <c r="M11" s="13">
        <v>17877</v>
      </c>
      <c r="N11" s="19">
        <f t="shared" si="3"/>
        <v>1.037813950886614</v>
      </c>
      <c r="O11" s="13">
        <v>10471</v>
      </c>
    </row>
    <row r="12" spans="2:15" x14ac:dyDescent="0.3">
      <c r="B12" s="12" t="s">
        <v>23</v>
      </c>
      <c r="C12" s="12" t="s">
        <v>79</v>
      </c>
      <c r="D12" s="13">
        <v>9751</v>
      </c>
      <c r="E12" s="13">
        <v>210</v>
      </c>
      <c r="F12" s="13">
        <v>55</v>
      </c>
      <c r="G12" s="14">
        <f t="shared" si="0"/>
        <v>0.26190476190476192</v>
      </c>
      <c r="H12" s="13">
        <v>155</v>
      </c>
      <c r="I12" s="13">
        <f t="shared" si="1"/>
        <v>177.29090909090908</v>
      </c>
      <c r="J12" s="13">
        <f t="shared" si="2"/>
        <v>46.43333333333333</v>
      </c>
      <c r="K12" s="13">
        <v>1506</v>
      </c>
      <c r="L12" s="13">
        <v>1</v>
      </c>
      <c r="M12" s="13">
        <v>10013</v>
      </c>
      <c r="N12" s="19">
        <f t="shared" si="3"/>
        <v>0.97383401577948669</v>
      </c>
      <c r="O12" s="13">
        <v>4379</v>
      </c>
    </row>
    <row r="13" spans="2:15" x14ac:dyDescent="0.3">
      <c r="B13" s="12" t="s">
        <v>81</v>
      </c>
      <c r="C13" s="12" t="s">
        <v>82</v>
      </c>
      <c r="D13" s="13">
        <v>34859</v>
      </c>
      <c r="E13" s="13">
        <v>1225</v>
      </c>
      <c r="F13" s="13">
        <v>305</v>
      </c>
      <c r="G13" s="14">
        <f t="shared" si="0"/>
        <v>0.24897959183673468</v>
      </c>
      <c r="H13" s="13">
        <v>920</v>
      </c>
      <c r="I13" s="13">
        <f t="shared" si="1"/>
        <v>114.29180327868852</v>
      </c>
      <c r="J13" s="13">
        <f t="shared" si="2"/>
        <v>28.456326530612245</v>
      </c>
      <c r="K13" s="13">
        <v>6409</v>
      </c>
      <c r="L13" s="13">
        <v>1</v>
      </c>
      <c r="M13" s="13">
        <v>49088</v>
      </c>
      <c r="N13" s="19">
        <f t="shared" si="3"/>
        <v>0.71013282268578881</v>
      </c>
      <c r="O13" s="13">
        <v>28445</v>
      </c>
    </row>
    <row r="14" spans="2:15" x14ac:dyDescent="0.3">
      <c r="B14" s="12" t="s">
        <v>147</v>
      </c>
      <c r="C14" s="12" t="s">
        <v>83</v>
      </c>
      <c r="D14" s="13">
        <v>103336</v>
      </c>
      <c r="E14" s="13">
        <v>457</v>
      </c>
      <c r="F14" s="13">
        <v>128</v>
      </c>
      <c r="G14" s="14">
        <f t="shared" si="0"/>
        <v>0.28008752735229758</v>
      </c>
      <c r="H14" s="13">
        <v>329</v>
      </c>
      <c r="I14" s="13">
        <f t="shared" si="1"/>
        <v>807.3125</v>
      </c>
      <c r="J14" s="13">
        <f t="shared" si="2"/>
        <v>226.11816192560175</v>
      </c>
      <c r="K14" s="13">
        <v>93323</v>
      </c>
      <c r="L14" s="13">
        <v>1</v>
      </c>
      <c r="M14" s="13">
        <v>149312</v>
      </c>
      <c r="N14" s="19">
        <f t="shared" si="3"/>
        <v>0.69208101157308188</v>
      </c>
      <c r="O14" s="13">
        <v>4141</v>
      </c>
    </row>
    <row r="15" spans="2:15" x14ac:dyDescent="0.3">
      <c r="B15" s="12" t="s">
        <v>84</v>
      </c>
      <c r="C15" s="12" t="s">
        <v>85</v>
      </c>
      <c r="D15" s="13">
        <v>25856</v>
      </c>
      <c r="E15" s="13">
        <v>379</v>
      </c>
      <c r="F15" s="13">
        <v>137</v>
      </c>
      <c r="G15" s="14">
        <f t="shared" si="0"/>
        <v>0.36147757255936674</v>
      </c>
      <c r="H15" s="13">
        <v>242</v>
      </c>
      <c r="I15" s="13">
        <f t="shared" si="1"/>
        <v>188.72992700729927</v>
      </c>
      <c r="J15" s="13">
        <f t="shared" si="2"/>
        <v>68.221635883905009</v>
      </c>
      <c r="K15" s="13">
        <v>3768</v>
      </c>
      <c r="L15" s="13">
        <v>1</v>
      </c>
      <c r="M15" s="13">
        <v>40830</v>
      </c>
      <c r="N15" s="19">
        <f t="shared" si="3"/>
        <v>0.63325985794758755</v>
      </c>
      <c r="O15" s="13">
        <v>23358</v>
      </c>
    </row>
    <row r="16" spans="2:15" x14ac:dyDescent="0.3">
      <c r="B16" s="12" t="s">
        <v>149</v>
      </c>
      <c r="C16" s="12" t="s">
        <v>86</v>
      </c>
      <c r="D16" s="13">
        <v>40595</v>
      </c>
      <c r="E16" s="13">
        <v>904</v>
      </c>
      <c r="F16" s="13">
        <v>382</v>
      </c>
      <c r="G16" s="14">
        <f t="shared" si="0"/>
        <v>0.42256637168141592</v>
      </c>
      <c r="H16" s="13">
        <v>522</v>
      </c>
      <c r="I16" s="13">
        <f t="shared" si="1"/>
        <v>106.2696335078534</v>
      </c>
      <c r="J16" s="13">
        <f t="shared" si="2"/>
        <v>44.905973451327434</v>
      </c>
      <c r="K16" s="13">
        <v>875</v>
      </c>
      <c r="L16" s="13">
        <v>1</v>
      </c>
      <c r="M16" s="13">
        <v>66720</v>
      </c>
      <c r="N16" s="19">
        <f t="shared" si="3"/>
        <v>0.60843824940047964</v>
      </c>
      <c r="O16" s="13">
        <v>28601</v>
      </c>
    </row>
    <row r="17" spans="2:15" x14ac:dyDescent="0.3">
      <c r="B17" s="12" t="s">
        <v>151</v>
      </c>
      <c r="C17" s="12" t="s">
        <v>88</v>
      </c>
      <c r="D17" s="13">
        <v>9157</v>
      </c>
      <c r="E17" s="13">
        <v>195</v>
      </c>
      <c r="F17" s="13">
        <v>73</v>
      </c>
      <c r="G17" s="14">
        <f t="shared" si="0"/>
        <v>0.37435897435897436</v>
      </c>
      <c r="H17" s="13">
        <v>122</v>
      </c>
      <c r="I17" s="13">
        <f t="shared" si="1"/>
        <v>125.43835616438356</v>
      </c>
      <c r="J17" s="13">
        <f t="shared" si="2"/>
        <v>46.958974358974359</v>
      </c>
      <c r="K17" s="13">
        <v>1920</v>
      </c>
      <c r="L17" s="13">
        <v>1</v>
      </c>
      <c r="M17" s="13">
        <v>30494</v>
      </c>
      <c r="N17" s="19">
        <f t="shared" si="3"/>
        <v>0.30028858136026759</v>
      </c>
      <c r="O17" s="13">
        <v>5468</v>
      </c>
    </row>
    <row r="18" spans="2:15" x14ac:dyDescent="0.3">
      <c r="B18" s="12" t="s">
        <v>147</v>
      </c>
      <c r="C18" s="12" t="s">
        <v>87</v>
      </c>
      <c r="D18" s="13">
        <v>36337</v>
      </c>
      <c r="E18" s="13">
        <v>351</v>
      </c>
      <c r="F18" s="13">
        <v>144</v>
      </c>
      <c r="G18" s="14">
        <f t="shared" si="0"/>
        <v>0.41025641025641024</v>
      </c>
      <c r="H18" s="13">
        <v>207</v>
      </c>
      <c r="I18" s="13">
        <f t="shared" si="1"/>
        <v>252.34027777777777</v>
      </c>
      <c r="J18" s="13">
        <f t="shared" si="2"/>
        <v>103.52421652421653</v>
      </c>
      <c r="K18" s="13">
        <v>6015</v>
      </c>
      <c r="L18" s="13">
        <v>1</v>
      </c>
      <c r="M18" s="13">
        <v>149312</v>
      </c>
      <c r="N18" s="19">
        <f t="shared" si="3"/>
        <v>0.24336289112730389</v>
      </c>
      <c r="O18" s="13">
        <v>20544</v>
      </c>
    </row>
    <row r="19" spans="2:15" x14ac:dyDescent="0.3">
      <c r="B19" s="12" t="s">
        <v>89</v>
      </c>
      <c r="C19" s="12" t="s">
        <v>90</v>
      </c>
      <c r="D19" s="13">
        <v>1956</v>
      </c>
      <c r="E19" s="13">
        <v>64</v>
      </c>
      <c r="F19" s="13">
        <v>27</v>
      </c>
      <c r="G19" s="14">
        <f t="shared" si="0"/>
        <v>0.421875</v>
      </c>
      <c r="H19" s="13">
        <v>37</v>
      </c>
      <c r="I19" s="13">
        <f t="shared" si="1"/>
        <v>72.444444444444443</v>
      </c>
      <c r="J19" s="13">
        <f t="shared" si="2"/>
        <v>30.5625</v>
      </c>
      <c r="K19" s="13">
        <v>426</v>
      </c>
      <c r="L19" s="13">
        <v>1</v>
      </c>
      <c r="M19" s="13">
        <v>10351</v>
      </c>
      <c r="N19" s="19">
        <f t="shared" si="3"/>
        <v>0.18896724954110714</v>
      </c>
      <c r="O19" s="13">
        <v>1763</v>
      </c>
    </row>
    <row r="20" spans="2:15" x14ac:dyDescent="0.3">
      <c r="B20" s="12" t="s">
        <v>25</v>
      </c>
      <c r="C20" s="12" t="s">
        <v>91</v>
      </c>
      <c r="D20" s="13">
        <v>3077</v>
      </c>
      <c r="E20" s="13">
        <v>88</v>
      </c>
      <c r="F20" s="13">
        <v>47</v>
      </c>
      <c r="G20" s="14">
        <f t="shared" si="0"/>
        <v>0.53409090909090906</v>
      </c>
      <c r="H20" s="13">
        <v>41</v>
      </c>
      <c r="I20" s="13">
        <f t="shared" si="1"/>
        <v>65.468085106382972</v>
      </c>
      <c r="J20" s="13">
        <f t="shared" si="2"/>
        <v>34.965909090909093</v>
      </c>
      <c r="K20" s="13">
        <v>527</v>
      </c>
      <c r="L20" s="13">
        <v>1</v>
      </c>
      <c r="M20" s="13">
        <v>17877</v>
      </c>
      <c r="N20" s="19">
        <f t="shared" si="3"/>
        <v>0.17212060189069756</v>
      </c>
      <c r="O20" s="13">
        <v>1848</v>
      </c>
    </row>
    <row r="21" spans="2:15" x14ac:dyDescent="0.3">
      <c r="B21" s="12" t="s">
        <v>92</v>
      </c>
      <c r="C21" s="12" t="s">
        <v>93</v>
      </c>
      <c r="D21" s="13">
        <v>6731</v>
      </c>
      <c r="E21" s="13">
        <v>64</v>
      </c>
      <c r="F21" s="13">
        <v>9</v>
      </c>
      <c r="G21" s="14">
        <f t="shared" si="0"/>
        <v>0.140625</v>
      </c>
      <c r="H21" s="13">
        <v>55</v>
      </c>
      <c r="I21" s="13">
        <f t="shared" si="1"/>
        <v>747.88888888888891</v>
      </c>
      <c r="J21" s="13">
        <f t="shared" si="2"/>
        <v>105.171875</v>
      </c>
      <c r="K21" s="13">
        <v>2315</v>
      </c>
      <c r="L21" s="13">
        <v>61</v>
      </c>
      <c r="M21" s="13">
        <v>51178</v>
      </c>
      <c r="N21" s="19">
        <f t="shared" si="3"/>
        <v>0.13152135683301419</v>
      </c>
      <c r="O21" s="13">
        <v>2021</v>
      </c>
    </row>
    <row r="22" spans="2:15" x14ac:dyDescent="0.3">
      <c r="B22" s="12" t="s">
        <v>29</v>
      </c>
      <c r="C22" s="12" t="s">
        <v>94</v>
      </c>
      <c r="D22" s="13">
        <v>5679</v>
      </c>
      <c r="E22" s="13">
        <v>225</v>
      </c>
      <c r="F22" s="13">
        <v>74</v>
      </c>
      <c r="G22" s="14">
        <f t="shared" si="0"/>
        <v>0.3288888888888889</v>
      </c>
      <c r="H22" s="13">
        <v>151</v>
      </c>
      <c r="I22" s="13">
        <f t="shared" si="1"/>
        <v>76.743243243243242</v>
      </c>
      <c r="J22" s="13">
        <f t="shared" si="2"/>
        <v>25.24</v>
      </c>
      <c r="K22" s="13">
        <v>668</v>
      </c>
      <c r="L22" s="13">
        <v>1</v>
      </c>
      <c r="M22" s="13">
        <v>68336</v>
      </c>
      <c r="N22" s="19">
        <f t="shared" si="3"/>
        <v>8.3104073987356586E-2</v>
      </c>
      <c r="O22" s="13">
        <v>4919</v>
      </c>
    </row>
    <row r="23" spans="2:15" x14ac:dyDescent="0.3">
      <c r="B23" s="12" t="s">
        <v>146</v>
      </c>
      <c r="C23" s="12" t="s">
        <v>95</v>
      </c>
      <c r="D23" s="13">
        <v>6176</v>
      </c>
      <c r="E23" s="13">
        <v>183</v>
      </c>
      <c r="F23" s="13">
        <v>62</v>
      </c>
      <c r="G23" s="14">
        <f t="shared" si="0"/>
        <v>0.33879781420765026</v>
      </c>
      <c r="H23" s="13">
        <v>121</v>
      </c>
      <c r="I23" s="13">
        <f t="shared" si="1"/>
        <v>99.612903225806448</v>
      </c>
      <c r="J23" s="13">
        <f t="shared" si="2"/>
        <v>33.748633879781423</v>
      </c>
      <c r="K23" s="13">
        <v>712</v>
      </c>
      <c r="L23" s="13">
        <v>1</v>
      </c>
      <c r="M23" s="13">
        <v>75607</v>
      </c>
      <c r="N23" s="19">
        <f t="shared" si="3"/>
        <v>8.1685558215509144E-2</v>
      </c>
      <c r="O23" s="13">
        <v>3006</v>
      </c>
    </row>
    <row r="24" spans="2:15" x14ac:dyDescent="0.3">
      <c r="B24" s="12" t="s">
        <v>96</v>
      </c>
      <c r="C24" s="12" t="s">
        <v>97</v>
      </c>
      <c r="D24" s="13">
        <v>2656</v>
      </c>
      <c r="E24" s="13">
        <v>166</v>
      </c>
      <c r="F24" s="13">
        <v>55</v>
      </c>
      <c r="G24" s="14">
        <f t="shared" si="0"/>
        <v>0.33132530120481929</v>
      </c>
      <c r="H24" s="13">
        <v>111</v>
      </c>
      <c r="I24" s="13">
        <f t="shared" si="1"/>
        <v>48.290909090909089</v>
      </c>
      <c r="J24" s="13">
        <f t="shared" si="2"/>
        <v>16</v>
      </c>
      <c r="K24" s="13">
        <v>482</v>
      </c>
      <c r="L24" s="13">
        <v>1</v>
      </c>
      <c r="M24" s="13">
        <v>33159</v>
      </c>
      <c r="N24" s="19">
        <f t="shared" si="3"/>
        <v>8.0098917337676045E-2</v>
      </c>
      <c r="O24" s="13">
        <v>2004</v>
      </c>
    </row>
    <row r="25" spans="2:15" x14ac:dyDescent="0.3">
      <c r="B25" s="12" t="s">
        <v>25</v>
      </c>
      <c r="C25" s="12" t="s">
        <v>98</v>
      </c>
      <c r="D25" s="13">
        <v>1124</v>
      </c>
      <c r="E25" s="13">
        <v>12</v>
      </c>
      <c r="F25" s="13">
        <v>5</v>
      </c>
      <c r="G25" s="14">
        <f t="shared" si="0"/>
        <v>0.41666666666666669</v>
      </c>
      <c r="H25" s="13">
        <v>7</v>
      </c>
      <c r="I25" s="13">
        <f t="shared" si="1"/>
        <v>224.8</v>
      </c>
      <c r="J25" s="13">
        <f t="shared" si="2"/>
        <v>93.666666666666671</v>
      </c>
      <c r="K25" s="13">
        <v>589</v>
      </c>
      <c r="L25" s="13">
        <v>58</v>
      </c>
      <c r="M25" s="13">
        <v>17877</v>
      </c>
      <c r="N25" s="19">
        <f t="shared" si="3"/>
        <v>6.287408401857135E-2</v>
      </c>
      <c r="O25" s="13">
        <v>794</v>
      </c>
    </row>
    <row r="26" spans="2:15" x14ac:dyDescent="0.3">
      <c r="B26" s="12" t="s">
        <v>147</v>
      </c>
      <c r="C26" s="12" t="s">
        <v>99</v>
      </c>
      <c r="D26" s="13">
        <v>8313</v>
      </c>
      <c r="E26" s="13">
        <v>455</v>
      </c>
      <c r="F26" s="13">
        <v>25</v>
      </c>
      <c r="G26" s="14">
        <f t="shared" si="0"/>
        <v>5.4945054945054944E-2</v>
      </c>
      <c r="H26" s="13">
        <v>430</v>
      </c>
      <c r="I26" s="13">
        <f t="shared" si="1"/>
        <v>332.52</v>
      </c>
      <c r="J26" s="13">
        <f t="shared" si="2"/>
        <v>18.270329670329669</v>
      </c>
      <c r="K26" s="13">
        <v>1649</v>
      </c>
      <c r="L26" s="13">
        <v>1</v>
      </c>
      <c r="M26" s="13">
        <v>149312</v>
      </c>
      <c r="N26" s="19">
        <f t="shared" si="3"/>
        <v>5.5675364337762538E-2</v>
      </c>
      <c r="O26" s="13">
        <v>5636</v>
      </c>
    </row>
    <row r="27" spans="2:15" x14ac:dyDescent="0.3">
      <c r="B27" s="12" t="s">
        <v>20</v>
      </c>
      <c r="C27" s="12" t="s">
        <v>100</v>
      </c>
      <c r="D27" s="13">
        <v>930</v>
      </c>
      <c r="E27" s="13">
        <v>11</v>
      </c>
      <c r="F27" s="13">
        <v>2</v>
      </c>
      <c r="G27" s="14">
        <f t="shared" si="0"/>
        <v>0.18181818181818182</v>
      </c>
      <c r="H27" s="13">
        <v>9</v>
      </c>
      <c r="I27" s="13">
        <f t="shared" si="1"/>
        <v>465</v>
      </c>
      <c r="J27" s="13">
        <f t="shared" si="2"/>
        <v>84.545454545454547</v>
      </c>
      <c r="K27" s="13">
        <v>640</v>
      </c>
      <c r="L27" s="13">
        <v>290</v>
      </c>
      <c r="M27" s="13">
        <v>18194</v>
      </c>
      <c r="N27" s="19">
        <f t="shared" si="3"/>
        <v>5.1115752445861272E-2</v>
      </c>
      <c r="O27" s="13">
        <v>330</v>
      </c>
    </row>
    <row r="28" spans="2:15" x14ac:dyDescent="0.3">
      <c r="B28" s="12" t="s">
        <v>96</v>
      </c>
      <c r="C28" s="12" t="s">
        <v>101</v>
      </c>
      <c r="D28" s="13">
        <v>1539</v>
      </c>
      <c r="E28" s="13">
        <v>271</v>
      </c>
      <c r="F28" s="13">
        <v>112</v>
      </c>
      <c r="G28" s="14">
        <f t="shared" si="0"/>
        <v>0.41328413284132842</v>
      </c>
      <c r="H28" s="13">
        <v>159</v>
      </c>
      <c r="I28" s="13">
        <f t="shared" si="1"/>
        <v>13.741071428571429</v>
      </c>
      <c r="J28" s="13">
        <f t="shared" si="2"/>
        <v>5.6789667896678964</v>
      </c>
      <c r="K28" s="13">
        <v>142</v>
      </c>
      <c r="L28" s="13">
        <v>1</v>
      </c>
      <c r="M28" s="13">
        <v>33159</v>
      </c>
      <c r="N28" s="19">
        <f t="shared" si="3"/>
        <v>4.641273862299828E-2</v>
      </c>
      <c r="O28" s="13">
        <v>1069</v>
      </c>
    </row>
    <row r="29" spans="2:15" x14ac:dyDescent="0.3">
      <c r="B29" s="12" t="s">
        <v>27</v>
      </c>
      <c r="C29" s="12" t="s">
        <v>103</v>
      </c>
      <c r="D29" s="13">
        <v>1095</v>
      </c>
      <c r="E29" s="13">
        <v>142</v>
      </c>
      <c r="F29" s="13">
        <v>41</v>
      </c>
      <c r="G29" s="14">
        <f t="shared" si="0"/>
        <v>0.28873239436619719</v>
      </c>
      <c r="H29" s="13">
        <v>101</v>
      </c>
      <c r="I29" s="13">
        <f t="shared" si="1"/>
        <v>26.707317073170731</v>
      </c>
      <c r="J29" s="13">
        <f t="shared" si="2"/>
        <v>7.711267605633803</v>
      </c>
      <c r="K29" s="13">
        <v>204</v>
      </c>
      <c r="L29" s="13">
        <v>1</v>
      </c>
      <c r="M29" s="13">
        <v>28172</v>
      </c>
      <c r="N29" s="19">
        <f t="shared" si="3"/>
        <v>3.8868379951725117E-2</v>
      </c>
      <c r="O29" s="13">
        <v>701</v>
      </c>
    </row>
    <row r="30" spans="2:15" x14ac:dyDescent="0.3">
      <c r="B30" s="12" t="s">
        <v>25</v>
      </c>
      <c r="C30" s="12" t="s">
        <v>102</v>
      </c>
      <c r="D30" s="13">
        <v>672</v>
      </c>
      <c r="E30" s="13">
        <v>25</v>
      </c>
      <c r="F30" s="13">
        <v>9</v>
      </c>
      <c r="G30" s="14">
        <f t="shared" si="0"/>
        <v>0.36</v>
      </c>
      <c r="H30" s="13">
        <v>16</v>
      </c>
      <c r="I30" s="13">
        <f t="shared" si="1"/>
        <v>74.666666666666671</v>
      </c>
      <c r="J30" s="13">
        <f t="shared" si="2"/>
        <v>26.88</v>
      </c>
      <c r="K30" s="13">
        <v>306</v>
      </c>
      <c r="L30" s="13">
        <v>1</v>
      </c>
      <c r="M30" s="13">
        <v>17877</v>
      </c>
      <c r="N30" s="19">
        <f t="shared" si="3"/>
        <v>3.7590199697935894E-2</v>
      </c>
      <c r="O30" s="13">
        <v>384</v>
      </c>
    </row>
    <row r="31" spans="2:15" x14ac:dyDescent="0.3">
      <c r="B31" s="12" t="s">
        <v>104</v>
      </c>
      <c r="C31" s="12" t="s">
        <v>105</v>
      </c>
      <c r="D31" s="13">
        <v>1099</v>
      </c>
      <c r="E31" s="13">
        <v>291</v>
      </c>
      <c r="F31" s="13">
        <v>84</v>
      </c>
      <c r="G31" s="14">
        <f t="shared" si="0"/>
        <v>0.28865979381443296</v>
      </c>
      <c r="H31" s="13">
        <v>207</v>
      </c>
      <c r="I31" s="13">
        <f t="shared" si="1"/>
        <v>13.083333333333334</v>
      </c>
      <c r="J31" s="13">
        <f t="shared" si="2"/>
        <v>3.7766323024054982</v>
      </c>
      <c r="K31" s="13">
        <v>195</v>
      </c>
      <c r="L31" s="13">
        <v>1</v>
      </c>
      <c r="M31" s="13">
        <v>52738</v>
      </c>
      <c r="N31" s="19">
        <f t="shared" si="3"/>
        <v>2.0838863817361296E-2</v>
      </c>
      <c r="O31" s="13">
        <v>1002</v>
      </c>
    </row>
    <row r="32" spans="2:15" x14ac:dyDescent="0.3">
      <c r="B32" s="12" t="s">
        <v>149</v>
      </c>
      <c r="C32" s="12" t="s">
        <v>106</v>
      </c>
      <c r="D32" s="13">
        <v>1003</v>
      </c>
      <c r="E32" s="13">
        <v>41</v>
      </c>
      <c r="F32" s="13">
        <v>23</v>
      </c>
      <c r="G32" s="14">
        <f t="shared" si="0"/>
        <v>0.56097560975609762</v>
      </c>
      <c r="H32" s="13">
        <v>18</v>
      </c>
      <c r="I32" s="13">
        <f t="shared" si="1"/>
        <v>43.608695652173914</v>
      </c>
      <c r="J32" s="13">
        <f t="shared" si="2"/>
        <v>24.463414634146343</v>
      </c>
      <c r="K32" s="13">
        <v>118</v>
      </c>
      <c r="L32" s="13">
        <v>1</v>
      </c>
      <c r="M32" s="13">
        <v>66720</v>
      </c>
      <c r="N32" s="19">
        <f t="shared" si="3"/>
        <v>1.5032973621103117E-2</v>
      </c>
      <c r="O32" s="13">
        <v>703</v>
      </c>
    </row>
    <row r="33" spans="2:15" x14ac:dyDescent="0.3">
      <c r="B33" s="12" t="s">
        <v>148</v>
      </c>
      <c r="C33" s="12" t="s">
        <v>107</v>
      </c>
      <c r="D33" s="13">
        <v>3236</v>
      </c>
      <c r="E33" s="13">
        <v>47</v>
      </c>
      <c r="F33" s="13">
        <v>17</v>
      </c>
      <c r="G33" s="14">
        <f t="shared" si="0"/>
        <v>0.36170212765957449</v>
      </c>
      <c r="H33" s="13">
        <v>30</v>
      </c>
      <c r="I33" s="13">
        <f t="shared" si="1"/>
        <v>190.35294117647058</v>
      </c>
      <c r="J33" s="13">
        <f t="shared" si="2"/>
        <v>68.851063829787236</v>
      </c>
      <c r="K33" s="13">
        <v>1185</v>
      </c>
      <c r="L33" s="13">
        <v>1</v>
      </c>
      <c r="M33" s="13">
        <v>229185</v>
      </c>
      <c r="N33" s="19">
        <f t="shared" si="3"/>
        <v>1.4119597704910879E-2</v>
      </c>
      <c r="O33" s="13">
        <v>1872</v>
      </c>
    </row>
    <row r="34" spans="2:15" x14ac:dyDescent="0.3">
      <c r="B34" s="12" t="s">
        <v>147</v>
      </c>
      <c r="C34" s="12" t="s">
        <v>108</v>
      </c>
      <c r="D34" s="13">
        <v>2029</v>
      </c>
      <c r="E34" s="13">
        <v>67</v>
      </c>
      <c r="F34" s="13">
        <v>22</v>
      </c>
      <c r="G34" s="14">
        <f t="shared" si="0"/>
        <v>0.32835820895522388</v>
      </c>
      <c r="H34" s="13">
        <v>45</v>
      </c>
      <c r="I34" s="13">
        <f t="shared" si="1"/>
        <v>92.227272727272734</v>
      </c>
      <c r="J34" s="13">
        <f t="shared" si="2"/>
        <v>30.28358208955224</v>
      </c>
      <c r="K34" s="13">
        <v>392</v>
      </c>
      <c r="L34" s="13">
        <v>1</v>
      </c>
      <c r="M34" s="13">
        <v>149312</v>
      </c>
      <c r="N34" s="19">
        <f t="shared" si="3"/>
        <v>1.3588994856408059E-2</v>
      </c>
      <c r="O34" s="13">
        <v>753</v>
      </c>
    </row>
    <row r="35" spans="2:15" x14ac:dyDescent="0.3">
      <c r="B35" s="12" t="s">
        <v>27</v>
      </c>
      <c r="C35" s="12" t="s">
        <v>109</v>
      </c>
      <c r="D35" s="13">
        <v>342</v>
      </c>
      <c r="E35" s="13">
        <v>22</v>
      </c>
      <c r="F35" s="13">
        <v>12</v>
      </c>
      <c r="G35" s="14">
        <f t="shared" si="0"/>
        <v>0.54545454545454541</v>
      </c>
      <c r="H35" s="13">
        <v>10</v>
      </c>
      <c r="I35" s="13">
        <f t="shared" si="1"/>
        <v>28.5</v>
      </c>
      <c r="J35" s="13">
        <f t="shared" si="2"/>
        <v>15.545454545454545</v>
      </c>
      <c r="K35" s="13">
        <v>153</v>
      </c>
      <c r="L35" s="13">
        <v>1</v>
      </c>
      <c r="M35" s="13">
        <v>28172</v>
      </c>
      <c r="N35" s="19">
        <f t="shared" si="3"/>
        <v>1.2139713190401817E-2</v>
      </c>
      <c r="O35" s="13">
        <v>329</v>
      </c>
    </row>
    <row r="36" spans="2:15" x14ac:dyDescent="0.3">
      <c r="B36" s="12" t="s">
        <v>77</v>
      </c>
      <c r="C36" s="12" t="s">
        <v>110</v>
      </c>
      <c r="D36" s="13">
        <v>1292</v>
      </c>
      <c r="E36" s="13">
        <v>135</v>
      </c>
      <c r="F36" s="13">
        <v>39</v>
      </c>
      <c r="G36" s="14">
        <f t="shared" ref="G36:G55" si="4">F36/E36</f>
        <v>0.28888888888888886</v>
      </c>
      <c r="H36" s="13">
        <v>96</v>
      </c>
      <c r="I36" s="13">
        <f t="shared" ref="I36:I55" si="5">D36/F36</f>
        <v>33.128205128205131</v>
      </c>
      <c r="J36" s="13">
        <f t="shared" ref="J36:J55" si="6">D36/E36</f>
        <v>9.5703703703703695</v>
      </c>
      <c r="K36" s="13">
        <v>433</v>
      </c>
      <c r="L36" s="13">
        <v>1</v>
      </c>
      <c r="M36" s="13">
        <v>115443</v>
      </c>
      <c r="N36" s="19">
        <f t="shared" ref="N36:N54" si="7">D36/M36</f>
        <v>1.1191670348137176E-2</v>
      </c>
      <c r="O36" s="13">
        <v>880</v>
      </c>
    </row>
    <row r="37" spans="2:15" x14ac:dyDescent="0.3">
      <c r="B37" s="12" t="s">
        <v>147</v>
      </c>
      <c r="C37" s="12" t="s">
        <v>116</v>
      </c>
      <c r="D37" s="13">
        <v>1313</v>
      </c>
      <c r="E37" s="13">
        <v>97</v>
      </c>
      <c r="F37" s="13">
        <v>33</v>
      </c>
      <c r="G37" s="14">
        <f t="shared" si="4"/>
        <v>0.34020618556701032</v>
      </c>
      <c r="H37" s="13">
        <v>64</v>
      </c>
      <c r="I37" s="13">
        <f t="shared" si="5"/>
        <v>39.787878787878789</v>
      </c>
      <c r="J37" s="13">
        <f t="shared" si="6"/>
        <v>13.536082474226804</v>
      </c>
      <c r="K37" s="13">
        <v>263</v>
      </c>
      <c r="L37" s="13">
        <v>1</v>
      </c>
      <c r="M37" s="13">
        <v>149312</v>
      </c>
      <c r="N37" s="19">
        <f t="shared" si="7"/>
        <v>8.7936669524217737E-3</v>
      </c>
      <c r="O37" s="13">
        <v>483</v>
      </c>
    </row>
    <row r="38" spans="2:15" x14ac:dyDescent="0.3">
      <c r="B38" s="12" t="s">
        <v>77</v>
      </c>
      <c r="C38" s="12" t="s">
        <v>111</v>
      </c>
      <c r="D38" s="13">
        <v>865</v>
      </c>
      <c r="E38" s="13">
        <v>230</v>
      </c>
      <c r="F38" s="13">
        <v>23</v>
      </c>
      <c r="G38" s="14">
        <f t="shared" si="4"/>
        <v>0.1</v>
      </c>
      <c r="H38" s="13">
        <v>207</v>
      </c>
      <c r="I38" s="13">
        <f t="shared" si="5"/>
        <v>37.608695652173914</v>
      </c>
      <c r="J38" s="13">
        <f t="shared" si="6"/>
        <v>3.7608695652173911</v>
      </c>
      <c r="K38" s="13">
        <v>377</v>
      </c>
      <c r="L38" s="13">
        <v>1</v>
      </c>
      <c r="M38" s="13">
        <v>115443</v>
      </c>
      <c r="N38" s="19">
        <f t="shared" si="7"/>
        <v>7.4928752717791465E-3</v>
      </c>
      <c r="O38" s="13">
        <v>763</v>
      </c>
    </row>
    <row r="39" spans="2:15" x14ac:dyDescent="0.3">
      <c r="B39" s="12" t="s">
        <v>104</v>
      </c>
      <c r="C39" s="12" t="s">
        <v>112</v>
      </c>
      <c r="D39" s="13">
        <v>300</v>
      </c>
      <c r="E39" s="13">
        <v>47</v>
      </c>
      <c r="F39" s="13">
        <v>10</v>
      </c>
      <c r="G39" s="14">
        <f t="shared" si="4"/>
        <v>0.21276595744680851</v>
      </c>
      <c r="H39" s="13">
        <v>37</v>
      </c>
      <c r="I39" s="13">
        <f t="shared" si="5"/>
        <v>30</v>
      </c>
      <c r="J39" s="13">
        <f t="shared" si="6"/>
        <v>6.3829787234042552</v>
      </c>
      <c r="K39" s="13">
        <v>66</v>
      </c>
      <c r="L39" s="13">
        <v>1</v>
      </c>
      <c r="M39" s="13">
        <v>52738</v>
      </c>
      <c r="N39" s="19">
        <f t="shared" si="7"/>
        <v>5.6884978573324739E-3</v>
      </c>
      <c r="O39" s="13">
        <v>282</v>
      </c>
    </row>
    <row r="40" spans="2:15" x14ac:dyDescent="0.3">
      <c r="B40" s="12" t="s">
        <v>104</v>
      </c>
      <c r="C40" s="12" t="s">
        <v>113</v>
      </c>
      <c r="D40" s="13">
        <v>288</v>
      </c>
      <c r="E40" s="13">
        <v>108</v>
      </c>
      <c r="F40" s="13">
        <v>11</v>
      </c>
      <c r="G40" s="14">
        <f t="shared" si="4"/>
        <v>0.10185185185185185</v>
      </c>
      <c r="H40" s="13">
        <v>97</v>
      </c>
      <c r="I40" s="13">
        <f t="shared" si="5"/>
        <v>26.181818181818183</v>
      </c>
      <c r="J40" s="13">
        <f t="shared" si="6"/>
        <v>2.6666666666666665</v>
      </c>
      <c r="K40" s="13">
        <v>133</v>
      </c>
      <c r="L40" s="13">
        <v>1</v>
      </c>
      <c r="M40" s="13">
        <v>52738</v>
      </c>
      <c r="N40" s="19">
        <f t="shared" si="7"/>
        <v>5.4609579430391752E-3</v>
      </c>
      <c r="O40" s="13">
        <v>221</v>
      </c>
    </row>
    <row r="41" spans="2:15" x14ac:dyDescent="0.3">
      <c r="B41" s="12" t="s">
        <v>147</v>
      </c>
      <c r="C41" s="12" t="s">
        <v>114</v>
      </c>
      <c r="D41" s="13">
        <v>626</v>
      </c>
      <c r="E41" s="13">
        <v>21</v>
      </c>
      <c r="F41" s="13">
        <v>13</v>
      </c>
      <c r="G41" s="14">
        <f t="shared" si="4"/>
        <v>0.61904761904761907</v>
      </c>
      <c r="H41" s="13">
        <v>8</v>
      </c>
      <c r="I41" s="13">
        <f t="shared" si="5"/>
        <v>48.153846153846153</v>
      </c>
      <c r="J41" s="13">
        <f t="shared" si="6"/>
        <v>29.80952380952381</v>
      </c>
      <c r="K41" s="13">
        <v>264</v>
      </c>
      <c r="L41" s="13">
        <v>1</v>
      </c>
      <c r="M41" s="13">
        <v>149312</v>
      </c>
      <c r="N41" s="19">
        <f t="shared" si="7"/>
        <v>4.1925632233176168E-3</v>
      </c>
      <c r="O41" s="13">
        <v>377</v>
      </c>
    </row>
    <row r="42" spans="2:15" x14ac:dyDescent="0.3">
      <c r="B42" s="12" t="s">
        <v>149</v>
      </c>
      <c r="C42" s="12" t="s">
        <v>115</v>
      </c>
      <c r="D42" s="13">
        <v>227</v>
      </c>
      <c r="E42" s="13">
        <v>89</v>
      </c>
      <c r="F42" s="13">
        <v>9</v>
      </c>
      <c r="G42" s="14">
        <f t="shared" si="4"/>
        <v>0.10112359550561797</v>
      </c>
      <c r="H42" s="13">
        <v>80</v>
      </c>
      <c r="I42" s="13">
        <f t="shared" si="5"/>
        <v>25.222222222222221</v>
      </c>
      <c r="J42" s="13">
        <f t="shared" si="6"/>
        <v>2.5505617977528088</v>
      </c>
      <c r="K42" s="13">
        <v>92</v>
      </c>
      <c r="L42" s="13">
        <v>2</v>
      </c>
      <c r="M42" s="13">
        <v>66720</v>
      </c>
      <c r="N42" s="19">
        <f t="shared" si="7"/>
        <v>3.4022781774580334E-3</v>
      </c>
      <c r="O42" s="13">
        <v>106</v>
      </c>
    </row>
    <row r="43" spans="2:15" x14ac:dyDescent="0.3">
      <c r="B43" s="12" t="s">
        <v>146</v>
      </c>
      <c r="C43" s="12" t="s">
        <v>118</v>
      </c>
      <c r="D43" s="13">
        <v>144</v>
      </c>
      <c r="E43" s="13">
        <v>97</v>
      </c>
      <c r="F43" s="13">
        <v>18</v>
      </c>
      <c r="G43" s="14">
        <f t="shared" si="4"/>
        <v>0.18556701030927836</v>
      </c>
      <c r="H43" s="13">
        <v>79</v>
      </c>
      <c r="I43" s="13">
        <f t="shared" si="5"/>
        <v>8</v>
      </c>
      <c r="J43" s="13">
        <f t="shared" si="6"/>
        <v>1.4845360824742269</v>
      </c>
      <c r="K43" s="13">
        <v>61</v>
      </c>
      <c r="L43" s="13">
        <v>1</v>
      </c>
      <c r="M43" s="13">
        <v>75607</v>
      </c>
      <c r="N43" s="19">
        <f t="shared" si="7"/>
        <v>1.9045855542476225E-3</v>
      </c>
      <c r="O43" s="13">
        <v>135</v>
      </c>
    </row>
    <row r="44" spans="2:15" x14ac:dyDescent="0.3">
      <c r="B44" s="12" t="s">
        <v>146</v>
      </c>
      <c r="C44" s="12" t="s">
        <v>117</v>
      </c>
      <c r="D44" s="13">
        <v>140</v>
      </c>
      <c r="E44" s="13">
        <v>59</v>
      </c>
      <c r="F44" s="13">
        <v>9</v>
      </c>
      <c r="G44" s="14">
        <f t="shared" si="4"/>
        <v>0.15254237288135594</v>
      </c>
      <c r="H44" s="13">
        <v>50</v>
      </c>
      <c r="I44" s="13">
        <f t="shared" si="5"/>
        <v>15.555555555555555</v>
      </c>
      <c r="J44" s="13">
        <f t="shared" si="6"/>
        <v>2.3728813559322033</v>
      </c>
      <c r="K44" s="13">
        <v>61</v>
      </c>
      <c r="L44" s="13">
        <v>1</v>
      </c>
      <c r="M44" s="13">
        <v>75607</v>
      </c>
      <c r="N44" s="19">
        <f t="shared" si="7"/>
        <v>1.8516803999629665E-3</v>
      </c>
      <c r="O44" s="13">
        <v>113</v>
      </c>
    </row>
    <row r="45" spans="2:15" x14ac:dyDescent="0.3">
      <c r="B45" s="12" t="s">
        <v>96</v>
      </c>
      <c r="C45" s="12" t="s">
        <v>119</v>
      </c>
      <c r="D45" s="13">
        <v>59</v>
      </c>
      <c r="E45" s="13">
        <v>14</v>
      </c>
      <c r="F45" s="13">
        <v>4</v>
      </c>
      <c r="G45" s="14">
        <f t="shared" si="4"/>
        <v>0.2857142857142857</v>
      </c>
      <c r="H45" s="13">
        <v>10</v>
      </c>
      <c r="I45" s="13">
        <f t="shared" si="5"/>
        <v>14.75</v>
      </c>
      <c r="J45" s="13">
        <f t="shared" si="6"/>
        <v>4.2142857142857144</v>
      </c>
      <c r="K45" s="13">
        <v>34</v>
      </c>
      <c r="L45" s="13">
        <v>2</v>
      </c>
      <c r="M45" s="13">
        <v>33159</v>
      </c>
      <c r="N45" s="19">
        <f t="shared" si="7"/>
        <v>1.7793057691727736E-3</v>
      </c>
      <c r="O45" s="13">
        <v>47</v>
      </c>
    </row>
    <row r="46" spans="2:15" x14ac:dyDescent="0.3">
      <c r="B46" s="12" t="s">
        <v>148</v>
      </c>
      <c r="C46" s="12" t="s">
        <v>120</v>
      </c>
      <c r="D46" s="13">
        <v>348</v>
      </c>
      <c r="E46" s="13">
        <v>30</v>
      </c>
      <c r="F46" s="13">
        <v>7</v>
      </c>
      <c r="G46" s="14">
        <f t="shared" si="4"/>
        <v>0.23333333333333334</v>
      </c>
      <c r="H46" s="13">
        <v>23</v>
      </c>
      <c r="I46" s="13">
        <f t="shared" si="5"/>
        <v>49.714285714285715</v>
      </c>
      <c r="J46" s="13">
        <f t="shared" si="6"/>
        <v>11.6</v>
      </c>
      <c r="K46" s="13">
        <v>153</v>
      </c>
      <c r="L46" s="13">
        <v>1</v>
      </c>
      <c r="M46" s="13">
        <v>229185</v>
      </c>
      <c r="N46" s="19">
        <f t="shared" si="7"/>
        <v>1.5184239806270044E-3</v>
      </c>
      <c r="O46" s="13">
        <v>264</v>
      </c>
    </row>
    <row r="47" spans="2:15" x14ac:dyDescent="0.3">
      <c r="B47" s="12" t="s">
        <v>150</v>
      </c>
      <c r="C47" s="12" t="s">
        <v>121</v>
      </c>
      <c r="D47" s="13">
        <v>52</v>
      </c>
      <c r="E47" s="13">
        <v>91</v>
      </c>
      <c r="F47" s="13">
        <v>5</v>
      </c>
      <c r="G47" s="14">
        <f t="shared" si="4"/>
        <v>5.4945054945054944E-2</v>
      </c>
      <c r="H47" s="13">
        <v>86</v>
      </c>
      <c r="I47" s="13">
        <f t="shared" si="5"/>
        <v>10.4</v>
      </c>
      <c r="J47" s="13">
        <f t="shared" si="6"/>
        <v>0.5714285714285714</v>
      </c>
      <c r="K47" s="13">
        <v>23</v>
      </c>
      <c r="L47" s="13">
        <v>2</v>
      </c>
      <c r="M47" s="13">
        <v>38406</v>
      </c>
      <c r="N47" s="19">
        <f t="shared" si="7"/>
        <v>1.3539551111805448E-3</v>
      </c>
      <c r="O47" s="13">
        <v>44</v>
      </c>
    </row>
    <row r="48" spans="2:15" x14ac:dyDescent="0.3">
      <c r="B48" s="12" t="s">
        <v>147</v>
      </c>
      <c r="C48" s="12" t="s">
        <v>122</v>
      </c>
      <c r="D48" s="13">
        <v>169</v>
      </c>
      <c r="E48" s="13">
        <v>14</v>
      </c>
      <c r="F48" s="13">
        <v>6</v>
      </c>
      <c r="G48" s="14">
        <f t="shared" si="4"/>
        <v>0.42857142857142855</v>
      </c>
      <c r="H48" s="13">
        <v>8</v>
      </c>
      <c r="I48" s="13">
        <f t="shared" si="5"/>
        <v>28.166666666666668</v>
      </c>
      <c r="J48" s="13">
        <f t="shared" si="6"/>
        <v>12.071428571428571</v>
      </c>
      <c r="K48" s="13">
        <v>62</v>
      </c>
      <c r="L48" s="13">
        <v>3</v>
      </c>
      <c r="M48" s="13">
        <v>149312</v>
      </c>
      <c r="N48" s="19">
        <f t="shared" si="7"/>
        <v>1.1318581225889413E-3</v>
      </c>
      <c r="O48" s="13">
        <v>151</v>
      </c>
    </row>
    <row r="49" spans="2:15" x14ac:dyDescent="0.3">
      <c r="B49" s="12" t="s">
        <v>77</v>
      </c>
      <c r="C49" s="12" t="s">
        <v>123</v>
      </c>
      <c r="D49" s="13">
        <v>106</v>
      </c>
      <c r="E49" s="13">
        <v>14</v>
      </c>
      <c r="F49" s="13">
        <v>7</v>
      </c>
      <c r="G49" s="14">
        <f t="shared" si="4"/>
        <v>0.5</v>
      </c>
      <c r="H49" s="13">
        <v>7</v>
      </c>
      <c r="I49" s="13">
        <f t="shared" si="5"/>
        <v>15.142857142857142</v>
      </c>
      <c r="J49" s="13">
        <f t="shared" si="6"/>
        <v>7.5714285714285712</v>
      </c>
      <c r="K49" s="13">
        <v>38</v>
      </c>
      <c r="L49" s="13">
        <v>1</v>
      </c>
      <c r="M49" s="13">
        <v>115443</v>
      </c>
      <c r="N49" s="19">
        <f t="shared" si="7"/>
        <v>9.182020564261151E-4</v>
      </c>
      <c r="O49" s="13">
        <v>100</v>
      </c>
    </row>
    <row r="50" spans="2:15" x14ac:dyDescent="0.3">
      <c r="B50" s="12" t="s">
        <v>28</v>
      </c>
      <c r="C50" s="12" t="s">
        <v>124</v>
      </c>
      <c r="D50" s="13">
        <v>88</v>
      </c>
      <c r="E50" s="13">
        <v>32</v>
      </c>
      <c r="F50" s="13">
        <v>7</v>
      </c>
      <c r="G50" s="14">
        <f t="shared" si="4"/>
        <v>0.21875</v>
      </c>
      <c r="H50" s="13">
        <v>25</v>
      </c>
      <c r="I50" s="13">
        <f t="shared" si="5"/>
        <v>12.571428571428571</v>
      </c>
      <c r="J50" s="13">
        <f t="shared" si="6"/>
        <v>2.75</v>
      </c>
      <c r="K50" s="13">
        <v>37</v>
      </c>
      <c r="L50" s="13">
        <v>1</v>
      </c>
      <c r="M50" s="13">
        <v>112814</v>
      </c>
      <c r="N50" s="19">
        <f t="shared" si="7"/>
        <v>7.8004502987217899E-4</v>
      </c>
      <c r="O50" s="13">
        <v>79</v>
      </c>
    </row>
    <row r="51" spans="2:15" x14ac:dyDescent="0.3">
      <c r="B51" s="12" t="s">
        <v>150</v>
      </c>
      <c r="C51" s="12" t="s">
        <v>125</v>
      </c>
      <c r="D51" s="13">
        <v>25</v>
      </c>
      <c r="E51" s="13">
        <v>12</v>
      </c>
      <c r="F51" s="13">
        <v>4</v>
      </c>
      <c r="G51" s="14">
        <f t="shared" si="4"/>
        <v>0.33333333333333331</v>
      </c>
      <c r="H51" s="13">
        <v>8</v>
      </c>
      <c r="I51" s="13">
        <f t="shared" si="5"/>
        <v>6.25</v>
      </c>
      <c r="J51" s="13">
        <f t="shared" si="6"/>
        <v>2.0833333333333335</v>
      </c>
      <c r="K51" s="13">
        <v>20</v>
      </c>
      <c r="L51" s="13">
        <v>1</v>
      </c>
      <c r="M51" s="13">
        <v>38406</v>
      </c>
      <c r="N51" s="19">
        <f t="shared" si="7"/>
        <v>6.5093995729833881E-4</v>
      </c>
      <c r="O51" s="13">
        <v>23</v>
      </c>
    </row>
    <row r="52" spans="2:15" x14ac:dyDescent="0.3">
      <c r="B52" s="12" t="s">
        <v>147</v>
      </c>
      <c r="C52" s="12" t="s">
        <v>126</v>
      </c>
      <c r="D52" s="13">
        <v>34</v>
      </c>
      <c r="E52" s="13">
        <v>4</v>
      </c>
      <c r="F52" s="13">
        <v>3</v>
      </c>
      <c r="G52" s="14">
        <f t="shared" si="4"/>
        <v>0.75</v>
      </c>
      <c r="H52" s="13">
        <v>1</v>
      </c>
      <c r="I52" s="13">
        <f t="shared" si="5"/>
        <v>11.333333333333334</v>
      </c>
      <c r="J52" s="13">
        <f t="shared" si="6"/>
        <v>8.5</v>
      </c>
      <c r="K52" s="13">
        <v>31</v>
      </c>
      <c r="L52" s="13">
        <v>1</v>
      </c>
      <c r="M52" s="13">
        <v>149312</v>
      </c>
      <c r="N52" s="20">
        <f t="shared" si="7"/>
        <v>2.2771110158594085E-4</v>
      </c>
      <c r="O52" s="13">
        <v>31</v>
      </c>
    </row>
    <row r="53" spans="2:15" x14ac:dyDescent="0.3">
      <c r="B53" s="12" t="s">
        <v>27</v>
      </c>
      <c r="C53" s="12" t="s">
        <v>128</v>
      </c>
      <c r="D53" s="13">
        <v>3</v>
      </c>
      <c r="E53" s="13">
        <v>3</v>
      </c>
      <c r="F53" s="13">
        <v>2</v>
      </c>
      <c r="G53" s="14">
        <f t="shared" si="4"/>
        <v>0.66666666666666663</v>
      </c>
      <c r="H53" s="13">
        <v>1</v>
      </c>
      <c r="I53" s="13">
        <f t="shared" si="5"/>
        <v>1.5</v>
      </c>
      <c r="J53" s="13">
        <f t="shared" si="6"/>
        <v>1</v>
      </c>
      <c r="K53" s="13">
        <v>2</v>
      </c>
      <c r="L53" s="13">
        <v>1</v>
      </c>
      <c r="M53" s="13">
        <v>28172</v>
      </c>
      <c r="N53" s="20">
        <f t="shared" si="7"/>
        <v>1.0648871219650717E-4</v>
      </c>
      <c r="O53" s="13">
        <v>3</v>
      </c>
    </row>
    <row r="54" spans="2:15" x14ac:dyDescent="0.3">
      <c r="B54" s="12" t="s">
        <v>147</v>
      </c>
      <c r="C54" s="12" t="s">
        <v>127</v>
      </c>
      <c r="D54" s="13">
        <v>10</v>
      </c>
      <c r="E54" s="13">
        <v>27</v>
      </c>
      <c r="F54" s="13">
        <v>3</v>
      </c>
      <c r="G54" s="14">
        <f t="shared" si="4"/>
        <v>0.1111111111111111</v>
      </c>
      <c r="H54" s="13">
        <v>24</v>
      </c>
      <c r="I54" s="13">
        <f t="shared" si="5"/>
        <v>3.3333333333333335</v>
      </c>
      <c r="J54" s="13">
        <f t="shared" si="6"/>
        <v>0.37037037037037035</v>
      </c>
      <c r="K54" s="13">
        <v>5</v>
      </c>
      <c r="L54" s="13">
        <v>1</v>
      </c>
      <c r="M54" s="13">
        <v>149312</v>
      </c>
      <c r="N54" s="20">
        <f t="shared" si="7"/>
        <v>6.6973853407629663E-5</v>
      </c>
      <c r="O54" s="13">
        <v>5</v>
      </c>
    </row>
    <row r="55" spans="2:15" x14ac:dyDescent="0.3">
      <c r="B55" s="32" t="s">
        <v>9</v>
      </c>
      <c r="C55" s="33"/>
      <c r="D55" s="21">
        <f>SUM(D4:D54)</f>
        <v>767755</v>
      </c>
      <c r="E55" s="21">
        <f>SUM(E4:E54)</f>
        <v>21764</v>
      </c>
      <c r="F55" s="21">
        <f>SUM(F4:F54)</f>
        <v>7912</v>
      </c>
      <c r="G55" s="22">
        <f t="shared" si="4"/>
        <v>0.36353611468480057</v>
      </c>
      <c r="H55" s="21">
        <f>SUM(H4:H54)</f>
        <v>13852</v>
      </c>
      <c r="I55" s="21">
        <f t="shared" si="5"/>
        <v>97.036779575328609</v>
      </c>
      <c r="J55" s="21">
        <f t="shared" si="6"/>
        <v>35.276373828340375</v>
      </c>
      <c r="K55" s="21"/>
      <c r="L55" s="21"/>
      <c r="M55" s="21"/>
      <c r="N55" s="21"/>
      <c r="O55" s="21">
        <f>SUM(O4:O54)</f>
        <v>513688</v>
      </c>
    </row>
    <row r="56" spans="2:15" s="17" customFormat="1" x14ac:dyDescent="0.3"/>
    <row r="57" spans="2:15" s="17" customFormat="1" x14ac:dyDescent="0.3"/>
    <row r="58" spans="2:15" s="17" customFormat="1" x14ac:dyDescent="0.3"/>
    <row r="59" spans="2:15" s="17" customFormat="1" x14ac:dyDescent="0.3"/>
    <row r="60" spans="2:15" s="17" customFormat="1" x14ac:dyDescent="0.3"/>
    <row r="61" spans="2:15" s="17" customFormat="1" x14ac:dyDescent="0.3"/>
    <row r="62" spans="2:15" s="17" customFormat="1" x14ac:dyDescent="0.3"/>
    <row r="63" spans="2:15" s="17" customFormat="1" x14ac:dyDescent="0.3"/>
    <row r="64" spans="2:15" s="17" customFormat="1" x14ac:dyDescent="0.3"/>
    <row r="65" s="17" customFormat="1" x14ac:dyDescent="0.3"/>
    <row r="66" s="17" customFormat="1" x14ac:dyDescent="0.3"/>
    <row r="67" s="17" customFormat="1" x14ac:dyDescent="0.3"/>
    <row r="68" s="17" customFormat="1" x14ac:dyDescent="0.3"/>
    <row r="69" s="17" customFormat="1" x14ac:dyDescent="0.3"/>
    <row r="70" s="17" customFormat="1" x14ac:dyDescent="0.3"/>
    <row r="71" s="17" customFormat="1" x14ac:dyDescent="0.3"/>
    <row r="72" s="17" customFormat="1" x14ac:dyDescent="0.3"/>
    <row r="73" s="17" customFormat="1" x14ac:dyDescent="0.3"/>
    <row r="74" s="17" customFormat="1" x14ac:dyDescent="0.3"/>
    <row r="75" s="17" customFormat="1" x14ac:dyDescent="0.3"/>
    <row r="76" s="17" customFormat="1" x14ac:dyDescent="0.3"/>
    <row r="77" s="17" customFormat="1" x14ac:dyDescent="0.3"/>
    <row r="78" s="17" customFormat="1" x14ac:dyDescent="0.3"/>
    <row r="79" s="17" customFormat="1" x14ac:dyDescent="0.3"/>
    <row r="80" s="17" customFormat="1" x14ac:dyDescent="0.3"/>
    <row r="81" s="17" customFormat="1" x14ac:dyDescent="0.3"/>
    <row r="82" s="17" customFormat="1" x14ac:dyDescent="0.3"/>
    <row r="83" s="17" customFormat="1" x14ac:dyDescent="0.3"/>
    <row r="84" s="17" customFormat="1" x14ac:dyDescent="0.3"/>
    <row r="85" s="17" customFormat="1" x14ac:dyDescent="0.3"/>
    <row r="86" s="17" customFormat="1" x14ac:dyDescent="0.3"/>
    <row r="87" s="17" customFormat="1" x14ac:dyDescent="0.3"/>
    <row r="88" s="17" customFormat="1" x14ac:dyDescent="0.3"/>
    <row r="89" s="17" customFormat="1" x14ac:dyDescent="0.3"/>
    <row r="90" s="17" customFormat="1" x14ac:dyDescent="0.3"/>
    <row r="91" s="17" customFormat="1" x14ac:dyDescent="0.3"/>
    <row r="92" s="17" customFormat="1" x14ac:dyDescent="0.3"/>
    <row r="93" s="17" customFormat="1" x14ac:dyDescent="0.3"/>
    <row r="94" s="17" customFormat="1" x14ac:dyDescent="0.3"/>
    <row r="95" s="17" customFormat="1" x14ac:dyDescent="0.3"/>
    <row r="96" s="17" customFormat="1" x14ac:dyDescent="0.3"/>
    <row r="97" s="17" customFormat="1" x14ac:dyDescent="0.3"/>
    <row r="98" s="17" customFormat="1" x14ac:dyDescent="0.3"/>
    <row r="99" s="17" customFormat="1" x14ac:dyDescent="0.3"/>
    <row r="100" s="17" customFormat="1" x14ac:dyDescent="0.3"/>
    <row r="101" s="17" customFormat="1" x14ac:dyDescent="0.3"/>
    <row r="102" s="17" customFormat="1" x14ac:dyDescent="0.3"/>
    <row r="103" s="17" customFormat="1" x14ac:dyDescent="0.3"/>
    <row r="104" s="17" customFormat="1" x14ac:dyDescent="0.3"/>
    <row r="105" s="17" customFormat="1" x14ac:dyDescent="0.3"/>
    <row r="106" s="17" customFormat="1" x14ac:dyDescent="0.3"/>
    <row r="107" s="17" customFormat="1" x14ac:dyDescent="0.3"/>
    <row r="108" s="17" customFormat="1" x14ac:dyDescent="0.3"/>
    <row r="109" s="17" customFormat="1" x14ac:dyDescent="0.3"/>
    <row r="110" s="17" customFormat="1" x14ac:dyDescent="0.3"/>
    <row r="111" s="17" customFormat="1" x14ac:dyDescent="0.3"/>
    <row r="112" s="17" customFormat="1" x14ac:dyDescent="0.3"/>
    <row r="113" s="17" customFormat="1" x14ac:dyDescent="0.3"/>
    <row r="114" s="17" customFormat="1" x14ac:dyDescent="0.3"/>
    <row r="115" s="17" customFormat="1" x14ac:dyDescent="0.3"/>
    <row r="116" s="17" customFormat="1" x14ac:dyDescent="0.3"/>
    <row r="117" s="17" customFormat="1" x14ac:dyDescent="0.3"/>
    <row r="118" s="17" customFormat="1" x14ac:dyDescent="0.3"/>
    <row r="119" s="17" customFormat="1" x14ac:dyDescent="0.3"/>
    <row r="120" s="17" customFormat="1" x14ac:dyDescent="0.3"/>
    <row r="121" s="17" customFormat="1" x14ac:dyDescent="0.3"/>
    <row r="122" s="17" customFormat="1" x14ac:dyDescent="0.3"/>
    <row r="123" s="17" customFormat="1" x14ac:dyDescent="0.3"/>
    <row r="124" s="17" customFormat="1" x14ac:dyDescent="0.3"/>
    <row r="125" s="17" customFormat="1" x14ac:dyDescent="0.3"/>
    <row r="126" s="17" customFormat="1" x14ac:dyDescent="0.3"/>
    <row r="127" s="17" customFormat="1" x14ac:dyDescent="0.3"/>
    <row r="128" s="17" customFormat="1" x14ac:dyDescent="0.3"/>
    <row r="129" s="17" customFormat="1" x14ac:dyDescent="0.3"/>
    <row r="130" s="17" customFormat="1" x14ac:dyDescent="0.3"/>
    <row r="131" s="17" customFormat="1" x14ac:dyDescent="0.3"/>
    <row r="132" s="17" customFormat="1" x14ac:dyDescent="0.3"/>
    <row r="133" s="17" customFormat="1" x14ac:dyDescent="0.3"/>
    <row r="134" s="17" customFormat="1" x14ac:dyDescent="0.3"/>
    <row r="135" s="17" customFormat="1" x14ac:dyDescent="0.3"/>
    <row r="136" s="17" customFormat="1" x14ac:dyDescent="0.3"/>
    <row r="137" s="17" customFormat="1" x14ac:dyDescent="0.3"/>
    <row r="138" s="17" customFormat="1" x14ac:dyDescent="0.3"/>
    <row r="139" s="17" customFormat="1" x14ac:dyDescent="0.3"/>
    <row r="140" s="17" customFormat="1" x14ac:dyDescent="0.3"/>
    <row r="141" s="17" customFormat="1" x14ac:dyDescent="0.3"/>
    <row r="142" s="17" customFormat="1" x14ac:dyDescent="0.3"/>
    <row r="143" s="17" customFormat="1" x14ac:dyDescent="0.3"/>
    <row r="144" s="17" customFormat="1" x14ac:dyDescent="0.3"/>
    <row r="145" s="17" customFormat="1" x14ac:dyDescent="0.3"/>
    <row r="146" s="17" customFormat="1" x14ac:dyDescent="0.3"/>
    <row r="147" s="17" customFormat="1" x14ac:dyDescent="0.3"/>
    <row r="148" s="17" customFormat="1" x14ac:dyDescent="0.3"/>
    <row r="149" s="17" customFormat="1" x14ac:dyDescent="0.3"/>
    <row r="150" s="17" customFormat="1" x14ac:dyDescent="0.3"/>
    <row r="151" s="17" customFormat="1" x14ac:dyDescent="0.3"/>
    <row r="152" s="17" customFormat="1" x14ac:dyDescent="0.3"/>
    <row r="153" s="17" customFormat="1" x14ac:dyDescent="0.3"/>
    <row r="154" s="17" customFormat="1" x14ac:dyDescent="0.3"/>
    <row r="155" s="17" customFormat="1" x14ac:dyDescent="0.3"/>
    <row r="156" s="17" customFormat="1" x14ac:dyDescent="0.3"/>
    <row r="157" s="17" customFormat="1" x14ac:dyDescent="0.3"/>
    <row r="158" s="17" customFormat="1" x14ac:dyDescent="0.3"/>
    <row r="159" s="17" customFormat="1" x14ac:dyDescent="0.3"/>
    <row r="160" s="17" customFormat="1" x14ac:dyDescent="0.3"/>
    <row r="161" s="17" customFormat="1" x14ac:dyDescent="0.3"/>
    <row r="162" s="17" customFormat="1" x14ac:dyDescent="0.3"/>
    <row r="163" s="17" customFormat="1" x14ac:dyDescent="0.3"/>
    <row r="164" s="17" customFormat="1" x14ac:dyDescent="0.3"/>
    <row r="165" s="17" customFormat="1" x14ac:dyDescent="0.3"/>
    <row r="166" s="17" customFormat="1" x14ac:dyDescent="0.3"/>
    <row r="167" s="17" customFormat="1" x14ac:dyDescent="0.3"/>
    <row r="168" s="17" customFormat="1" x14ac:dyDescent="0.3"/>
    <row r="169" s="17" customFormat="1" x14ac:dyDescent="0.3"/>
    <row r="170" s="17" customFormat="1" x14ac:dyDescent="0.3"/>
    <row r="171" s="17" customFormat="1" x14ac:dyDescent="0.3"/>
    <row r="172" s="17" customFormat="1" x14ac:dyDescent="0.3"/>
    <row r="173" s="17" customFormat="1" x14ac:dyDescent="0.3"/>
    <row r="174" s="17" customFormat="1" x14ac:dyDescent="0.3"/>
    <row r="175" s="17" customFormat="1" x14ac:dyDescent="0.3"/>
    <row r="176" s="17" customFormat="1" x14ac:dyDescent="0.3"/>
    <row r="177" s="17" customFormat="1" x14ac:dyDescent="0.3"/>
    <row r="178" s="17" customFormat="1" x14ac:dyDescent="0.3"/>
    <row r="179" s="17" customFormat="1" x14ac:dyDescent="0.3"/>
    <row r="180" s="17" customFormat="1" x14ac:dyDescent="0.3"/>
    <row r="181" s="17" customFormat="1" x14ac:dyDescent="0.3"/>
    <row r="182" s="17" customFormat="1" x14ac:dyDescent="0.3"/>
    <row r="183" s="17" customFormat="1" x14ac:dyDescent="0.3"/>
    <row r="184" s="17" customFormat="1" x14ac:dyDescent="0.3"/>
    <row r="185" s="17" customFormat="1" x14ac:dyDescent="0.3"/>
    <row r="186" s="17" customFormat="1" x14ac:dyDescent="0.3"/>
    <row r="187" s="17" customFormat="1" x14ac:dyDescent="0.3"/>
    <row r="188" s="17" customFormat="1" x14ac:dyDescent="0.3"/>
    <row r="189" s="17" customFormat="1" x14ac:dyDescent="0.3"/>
    <row r="190" s="17" customFormat="1" x14ac:dyDescent="0.3"/>
    <row r="191" s="17" customFormat="1" x14ac:dyDescent="0.3"/>
    <row r="192" s="17" customFormat="1" x14ac:dyDescent="0.3"/>
    <row r="193" s="17" customFormat="1" x14ac:dyDescent="0.3"/>
    <row r="194" s="17" customFormat="1" x14ac:dyDescent="0.3"/>
    <row r="195" s="17" customFormat="1" x14ac:dyDescent="0.3"/>
    <row r="196" s="17" customFormat="1" x14ac:dyDescent="0.3"/>
    <row r="197" s="17" customFormat="1" x14ac:dyDescent="0.3"/>
    <row r="198" s="17" customFormat="1" x14ac:dyDescent="0.3"/>
    <row r="199" s="17" customFormat="1" x14ac:dyDescent="0.3"/>
    <row r="200" s="17" customFormat="1" x14ac:dyDescent="0.3"/>
    <row r="201" s="17" customFormat="1" x14ac:dyDescent="0.3"/>
    <row r="202" s="17" customFormat="1" x14ac:dyDescent="0.3"/>
    <row r="203" s="17" customFormat="1" x14ac:dyDescent="0.3"/>
    <row r="204" s="17" customFormat="1" x14ac:dyDescent="0.3"/>
  </sheetData>
  <mergeCells count="4">
    <mergeCell ref="B1:C1"/>
    <mergeCell ref="D1:O1"/>
    <mergeCell ref="B2:C2"/>
    <mergeCell ref="B55:C55"/>
  </mergeCells>
  <printOptions gridLines="1" gridLinesSet="0"/>
  <pageMargins left="0.75" right="0.75" top="1" bottom="1" header="0.5" footer="0.5"/>
  <pageSetup fitToWidth="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Presidencia</vt:lpstr>
      <vt:lpstr>Senadurías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2018-01-06T06:00:01Z</dcterms:created>
  <dcterms:modified xsi:type="dcterms:W3CDTF">2018-01-09T23:16:23Z</dcterms:modified>
</cp:coreProperties>
</file>